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3256" windowHeight="13176" activeTab="7"/>
  </bookViews>
  <sheets>
    <sheet name="зведена" sheetId="1" r:id="rId1"/>
    <sheet name="Минай" sheetId="2" r:id="rId2"/>
    <sheet name="Концово" sheetId="3" r:id="rId3"/>
    <sheet name="Коритняни" sheetId="4" r:id="rId4"/>
    <sheet name="Розівка" sheetId="5" r:id="rId5"/>
    <sheet name="Холмок" sheetId="6" r:id="rId6"/>
    <sheet name="Сторожниця" sheetId="7" r:id="rId7"/>
    <sheet name="Тарнівці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RMerge" localSheetId="2">'[1]Опис о.з.'!$H$8,'[1]Опис о.з.'!$I$8,'[1]Опис о.з.'!$K$8,'[1]Опис о.з.'!$L$8</definedName>
    <definedName name="RMerge" localSheetId="3">'[2]Опис о.з.'!$H$8,'[2]Опис о.з.'!$I$8,'[2]Опис о.з.'!$K$8,'[2]Опис о.з.'!$L$8</definedName>
    <definedName name="RMerge" localSheetId="4">'[3]Опис о.з.'!$H$8,'[3]Опис о.з.'!$I$8,'[3]Опис о.з.'!$K$8,'[3]Опис о.з.'!$L$8</definedName>
    <definedName name="RMerge" localSheetId="6">'[4]Опис о.з.'!$H$8,'[4]Опис о.з.'!$I$8,'[4]Опис о.з.'!$K$8,'[4]Опис о.з.'!$L$8</definedName>
    <definedName name="RMerge" localSheetId="7">'[5]Опис о.з.'!$H$8,'[5]Опис о.з.'!$I$8,'[5]Опис о.з.'!$K$8,'[5]Опис о.з.'!$L$8</definedName>
    <definedName name="RMerge" localSheetId="5">'[6]Опис о.з.'!$H$8,'[6]Опис о.з.'!$I$8,'[6]Опис о.з.'!$K$8,'[6]Опис о.з.'!$L$8</definedName>
    <definedName name="RMerge">'[7]Опис о.з.'!$H$8,'[7]Опис о.з.'!$I$8,'[7]Опис о.з.'!$K$8,'[7]Опис о.з.'!$L$8</definedName>
    <definedName name="Должность_члена_ком_10" localSheetId="2">'[1]Шапка - Подвал'!#REF!</definedName>
    <definedName name="Должность_члена_ком_10" localSheetId="3">'[2]Шапка - Подвал'!#REF!</definedName>
    <definedName name="Должность_члена_ком_10" localSheetId="4">'[3]Шапка - Подвал'!#REF!</definedName>
    <definedName name="Должность_члена_ком_10" localSheetId="6">'[4]Шапка - Подвал'!#REF!</definedName>
    <definedName name="Должность_члена_ком_10" localSheetId="7">'[5]Шапка - Подвал'!#REF!</definedName>
    <definedName name="Должность_члена_ком_10" localSheetId="5">'[6]Шапка - Подвал'!#REF!</definedName>
    <definedName name="Должность_члена_ком_10">'[7]Шапка - Подвал'!#REF!</definedName>
    <definedName name="Должность_члена_ком_4" localSheetId="2">'[1]Шапка - Подвал'!#REF!</definedName>
    <definedName name="Должность_члена_ком_4" localSheetId="3">'[2]Шапка - Подвал'!#REF!</definedName>
    <definedName name="Должность_члена_ком_4" localSheetId="4">'[3]Шапка - Подвал'!#REF!</definedName>
    <definedName name="Должность_члена_ком_4" localSheetId="6">'[4]Шапка - Подвал'!#REF!</definedName>
    <definedName name="Должность_члена_ком_4" localSheetId="7">'[5]Шапка - Подвал'!#REF!</definedName>
    <definedName name="Должность_члена_ком_4" localSheetId="5">'[6]Шапка - Подвал'!#REF!</definedName>
    <definedName name="Должность_члена_ком_4">'[7]Шапка - Подвал'!#REF!</definedName>
    <definedName name="Должность_члена_ком_5" localSheetId="2">'[1]Шапка - Подвал'!#REF!</definedName>
    <definedName name="Должность_члена_ком_5" localSheetId="3">'[2]Шапка - Подвал'!#REF!</definedName>
    <definedName name="Должность_члена_ком_5" localSheetId="4">'[3]Шапка - Подвал'!#REF!</definedName>
    <definedName name="Должность_члена_ком_5" localSheetId="6">'[4]Шапка - Подвал'!#REF!</definedName>
    <definedName name="Должность_члена_ком_5" localSheetId="7">'[5]Шапка - Подвал'!#REF!</definedName>
    <definedName name="Должность_члена_ком_5" localSheetId="5">'[6]Шапка - Подвал'!#REF!</definedName>
    <definedName name="Должность_члена_ком_5">'[7]Шапка - Подвал'!#REF!</definedName>
    <definedName name="Должность_члена_ком_6" localSheetId="2">'[1]Шапка - Подвал'!#REF!</definedName>
    <definedName name="Должность_члена_ком_6" localSheetId="3">'[2]Шапка - Подвал'!#REF!</definedName>
    <definedName name="Должность_члена_ком_6" localSheetId="4">'[3]Шапка - Подвал'!#REF!</definedName>
    <definedName name="Должность_члена_ком_6" localSheetId="6">'[4]Шапка - Подвал'!#REF!</definedName>
    <definedName name="Должность_члена_ком_6" localSheetId="7">'[5]Шапка - Подвал'!#REF!</definedName>
    <definedName name="Должность_члена_ком_6" localSheetId="5">'[6]Шапка - Подвал'!#REF!</definedName>
    <definedName name="Должность_члена_ком_6">'[7]Шапка - Подвал'!#REF!</definedName>
    <definedName name="Должность_члена_ком_7" localSheetId="2">'[1]Шапка - Подвал'!#REF!</definedName>
    <definedName name="Должность_члена_ком_7" localSheetId="3">'[2]Шапка - Подвал'!#REF!</definedName>
    <definedName name="Должность_члена_ком_7" localSheetId="4">'[3]Шапка - Подвал'!#REF!</definedName>
    <definedName name="Должность_члена_ком_7" localSheetId="6">'[4]Шапка - Подвал'!#REF!</definedName>
    <definedName name="Должность_члена_ком_7" localSheetId="7">'[5]Шапка - Подвал'!#REF!</definedName>
    <definedName name="Должность_члена_ком_7" localSheetId="5">'[6]Шапка - Подвал'!#REF!</definedName>
    <definedName name="Должность_члена_ком_7">'[7]Шапка - Подвал'!#REF!</definedName>
    <definedName name="Должность_члена_ком_8" localSheetId="2">'[1]Шапка - Подвал'!#REF!</definedName>
    <definedName name="Должность_члена_ком_8" localSheetId="3">'[2]Шапка - Подвал'!#REF!</definedName>
    <definedName name="Должность_члена_ком_8" localSheetId="4">'[3]Шапка - Подвал'!#REF!</definedName>
    <definedName name="Должность_члена_ком_8" localSheetId="6">'[4]Шапка - Подвал'!#REF!</definedName>
    <definedName name="Должность_члена_ком_8" localSheetId="7">'[5]Шапка - Подвал'!#REF!</definedName>
    <definedName name="Должность_члена_ком_8" localSheetId="5">'[6]Шапка - Подвал'!#REF!</definedName>
    <definedName name="Должность_члена_ком_8">'[7]Шапка - Подвал'!#REF!</definedName>
    <definedName name="Должность_члена_ком_9" localSheetId="2">'[1]Шапка - Подвал'!#REF!</definedName>
    <definedName name="Должность_члена_ком_9" localSheetId="3">'[2]Шапка - Подвал'!#REF!</definedName>
    <definedName name="Должность_члена_ком_9" localSheetId="4">'[3]Шапка - Подвал'!#REF!</definedName>
    <definedName name="Должность_члена_ком_9" localSheetId="6">'[4]Шапка - Подвал'!#REF!</definedName>
    <definedName name="Должность_члена_ком_9" localSheetId="7">'[5]Шапка - Подвал'!#REF!</definedName>
    <definedName name="Должность_члена_ком_9" localSheetId="5">'[6]Шапка - Подвал'!#REF!</definedName>
    <definedName name="Должность_члена_ком_9">'[7]Шапка - Подвал'!#REF!</definedName>
    <definedName name="_xlnm.Print_Titles" localSheetId="2">'Концово'!$18:$18</definedName>
    <definedName name="_xlnm.Print_Titles" localSheetId="3">'Коритняни'!$17:$17</definedName>
    <definedName name="_xlnm.Print_Titles" localSheetId="1">'Минай'!$17:$17</definedName>
    <definedName name="_xlnm.Print_Titles" localSheetId="4">'Розівка'!$17:$17</definedName>
    <definedName name="_xlnm.Print_Titles" localSheetId="6">'Сторожниця'!$15:$15</definedName>
    <definedName name="_xlnm.Print_Titles" localSheetId="7">'Тарнівці'!$15:$15</definedName>
    <definedName name="_xlnm.Print_Titles" localSheetId="5">'Холмок'!$15:$15</definedName>
    <definedName name="_xlnm.Print_Area" localSheetId="0">'зведена'!$A$1:$Q$64</definedName>
    <definedName name="_xlnm.Print_Area" localSheetId="2">'Концово'!$A$1:$T$122</definedName>
    <definedName name="_xlnm.Print_Area" localSheetId="3">'Коритняни'!$A$1:$T$109</definedName>
    <definedName name="_xlnm.Print_Area" localSheetId="1">'Минай'!$A$1:$T$168</definedName>
    <definedName name="_xlnm.Print_Area" localSheetId="4">'Розівка'!$A$1:$T$165</definedName>
    <definedName name="_xlnm.Print_Area" localSheetId="6">'Сторожниця'!$A$1:$U$148</definedName>
    <definedName name="_xlnm.Print_Area" localSheetId="7">'Тарнівці'!$A$1:$T$83</definedName>
    <definedName name="_xlnm.Print_Area" localSheetId="5">'Холмок'!$A$1:$T$136</definedName>
    <definedName name="Скрыть1" localSheetId="2">'[1]Шапка - Подвал'!#REF!</definedName>
    <definedName name="Скрыть1" localSheetId="3">'[2]Шапка - Подвал'!#REF!</definedName>
    <definedName name="Скрыть1" localSheetId="4">'[3]Шапка - Подвал'!#REF!</definedName>
    <definedName name="Скрыть1" localSheetId="6">'[4]Шапка - Подвал'!#REF!</definedName>
    <definedName name="Скрыть1" localSheetId="7">'[5]Шапка - Подвал'!#REF!</definedName>
    <definedName name="Скрыть1" localSheetId="5">'[6]Шапка - Подвал'!#REF!</definedName>
    <definedName name="Скрыть1">'[7]Шапка - Подвал'!#REF!</definedName>
    <definedName name="Скрыть10" localSheetId="2">'[1]Шапка - Подвал'!#REF!</definedName>
    <definedName name="Скрыть10" localSheetId="3">'[2]Шапка - Подвал'!#REF!</definedName>
    <definedName name="Скрыть10" localSheetId="4">'[3]Шапка - Подвал'!#REF!</definedName>
    <definedName name="Скрыть10" localSheetId="6">'[4]Шапка - Подвал'!#REF!</definedName>
    <definedName name="Скрыть10" localSheetId="7">'[5]Шапка - Подвал'!#REF!</definedName>
    <definedName name="Скрыть10" localSheetId="5">'[6]Шапка - Подвал'!#REF!</definedName>
    <definedName name="Скрыть10">'[7]Шапка - Подвал'!#REF!</definedName>
    <definedName name="Скрыть11" localSheetId="2">'[1]Шапка - Подвал'!#REF!</definedName>
    <definedName name="Скрыть11" localSheetId="3">'[2]Шапка - Подвал'!#REF!</definedName>
    <definedName name="Скрыть11" localSheetId="4">'[3]Шапка - Подвал'!#REF!</definedName>
    <definedName name="Скрыть11" localSheetId="6">'[4]Шапка - Подвал'!#REF!</definedName>
    <definedName name="Скрыть11" localSheetId="7">'[5]Шапка - Подвал'!#REF!</definedName>
    <definedName name="Скрыть11" localSheetId="5">'[6]Шапка - Подвал'!#REF!</definedName>
    <definedName name="Скрыть11">'[7]Шапка - Подвал'!#REF!</definedName>
    <definedName name="Скрыть12" localSheetId="2">'[1]Шапка - Подвал'!#REF!</definedName>
    <definedName name="Скрыть12" localSheetId="3">'[2]Шапка - Подвал'!#REF!</definedName>
    <definedName name="Скрыть12" localSheetId="4">'[3]Шапка - Подвал'!#REF!</definedName>
    <definedName name="Скрыть12" localSheetId="6">'[4]Шапка - Подвал'!#REF!</definedName>
    <definedName name="Скрыть12" localSheetId="7">'[5]Шапка - Подвал'!#REF!</definedName>
    <definedName name="Скрыть12" localSheetId="5">'[6]Шапка - Подвал'!#REF!</definedName>
    <definedName name="Скрыть12">'[7]Шапка - Подвал'!#REF!</definedName>
    <definedName name="Скрыть13" localSheetId="2">'[1]Шапка - Подвал'!#REF!</definedName>
    <definedName name="Скрыть13" localSheetId="3">'[2]Шапка - Подвал'!#REF!</definedName>
    <definedName name="Скрыть13" localSheetId="4">'[3]Шапка - Подвал'!#REF!</definedName>
    <definedName name="Скрыть13" localSheetId="6">'[4]Шапка - Подвал'!#REF!</definedName>
    <definedName name="Скрыть13" localSheetId="7">'[5]Шапка - Подвал'!#REF!</definedName>
    <definedName name="Скрыть13" localSheetId="5">'[6]Шапка - Подвал'!#REF!</definedName>
    <definedName name="Скрыть13">'[7]Шапка - Подвал'!#REF!</definedName>
    <definedName name="Скрыть14" localSheetId="2">'[1]Шапка - Подвал'!#REF!</definedName>
    <definedName name="Скрыть14" localSheetId="3">'[2]Шапка - Подвал'!#REF!</definedName>
    <definedName name="Скрыть14" localSheetId="4">'[3]Шапка - Подвал'!#REF!</definedName>
    <definedName name="Скрыть14" localSheetId="6">'[4]Шапка - Подвал'!#REF!</definedName>
    <definedName name="Скрыть14" localSheetId="7">'[5]Шапка - Подвал'!#REF!</definedName>
    <definedName name="Скрыть14" localSheetId="5">'[6]Шапка - Подвал'!#REF!</definedName>
    <definedName name="Скрыть14">'[7]Шапка - Подвал'!#REF!</definedName>
    <definedName name="Скрыть15" localSheetId="2">'[1]Шапка - Подвал'!#REF!</definedName>
    <definedName name="Скрыть15" localSheetId="3">'[2]Шапка - Подвал'!#REF!</definedName>
    <definedName name="Скрыть15" localSheetId="4">'[3]Шапка - Подвал'!#REF!</definedName>
    <definedName name="Скрыть15" localSheetId="6">'[4]Шапка - Подвал'!#REF!</definedName>
    <definedName name="Скрыть15" localSheetId="7">'[5]Шапка - Подвал'!#REF!</definedName>
    <definedName name="Скрыть15" localSheetId="5">'[6]Шапка - Подвал'!#REF!</definedName>
    <definedName name="Скрыть15">'[7]Шапка - Подвал'!#REF!</definedName>
    <definedName name="Скрыть16" localSheetId="2">'[1]Шапка - Подвал'!#REF!</definedName>
    <definedName name="Скрыть16" localSheetId="3">'[2]Шапка - Подвал'!#REF!</definedName>
    <definedName name="Скрыть16" localSheetId="4">'[3]Шапка - Подвал'!#REF!</definedName>
    <definedName name="Скрыть16" localSheetId="6">'[4]Шапка - Подвал'!#REF!</definedName>
    <definedName name="Скрыть16" localSheetId="7">'[5]Шапка - Подвал'!#REF!</definedName>
    <definedName name="Скрыть16" localSheetId="5">'[6]Шапка - Подвал'!#REF!</definedName>
    <definedName name="Скрыть16">'[7]Шапка - Подвал'!#REF!</definedName>
    <definedName name="Скрыть17" localSheetId="2">'[1]Шапка - Подвал'!#REF!</definedName>
    <definedName name="Скрыть17" localSheetId="3">'[2]Шапка - Подвал'!#REF!</definedName>
    <definedName name="Скрыть17" localSheetId="4">'[3]Шапка - Подвал'!#REF!</definedName>
    <definedName name="Скрыть17" localSheetId="6">'[4]Шапка - Подвал'!#REF!</definedName>
    <definedName name="Скрыть17" localSheetId="7">'[5]Шапка - Подвал'!#REF!</definedName>
    <definedName name="Скрыть17" localSheetId="5">'[6]Шапка - Подвал'!#REF!</definedName>
    <definedName name="Скрыть17">'[7]Шапка - Подвал'!#REF!</definedName>
    <definedName name="Скрыть18" localSheetId="2">'[1]Шапка - Подвал'!#REF!</definedName>
    <definedName name="Скрыть18" localSheetId="3">'[2]Шапка - Подвал'!#REF!</definedName>
    <definedName name="Скрыть18" localSheetId="4">'[3]Шапка - Подвал'!#REF!</definedName>
    <definedName name="Скрыть18" localSheetId="6">'[4]Шапка - Подвал'!#REF!</definedName>
    <definedName name="Скрыть18" localSheetId="7">'[5]Шапка - Подвал'!#REF!</definedName>
    <definedName name="Скрыть18" localSheetId="5">'[6]Шапка - Подвал'!#REF!</definedName>
    <definedName name="Скрыть18">'[7]Шапка - Подвал'!#REF!</definedName>
    <definedName name="Скрыть19" localSheetId="2">'[1]Шапка - Подвал'!#REF!</definedName>
    <definedName name="Скрыть19" localSheetId="3">'[2]Шапка - Подвал'!#REF!</definedName>
    <definedName name="Скрыть19" localSheetId="4">'[3]Шапка - Подвал'!#REF!</definedName>
    <definedName name="Скрыть19" localSheetId="6">'[4]Шапка - Подвал'!#REF!</definedName>
    <definedName name="Скрыть19" localSheetId="7">'[5]Шапка - Подвал'!#REF!</definedName>
    <definedName name="Скрыть19" localSheetId="5">'[6]Шапка - Подвал'!#REF!</definedName>
    <definedName name="Скрыть19">'[7]Шапка - Подвал'!#REF!</definedName>
    <definedName name="Скрыть2" localSheetId="2">'[1]Шапка - Подвал'!#REF!</definedName>
    <definedName name="Скрыть2" localSheetId="3">'[2]Шапка - Подвал'!#REF!</definedName>
    <definedName name="Скрыть2" localSheetId="4">'[3]Шапка - Подвал'!#REF!</definedName>
    <definedName name="Скрыть2" localSheetId="6">'[4]Шапка - Подвал'!#REF!</definedName>
    <definedName name="Скрыть2" localSheetId="7">'[5]Шапка - Подвал'!#REF!</definedName>
    <definedName name="Скрыть2" localSheetId="5">'[6]Шапка - Подвал'!#REF!</definedName>
    <definedName name="Скрыть2">'[7]Шапка - Подвал'!#REF!</definedName>
    <definedName name="Скрыть20" localSheetId="2">'[1]Шапка - Подвал'!#REF!</definedName>
    <definedName name="Скрыть20" localSheetId="3">'[2]Шапка - Подвал'!#REF!</definedName>
    <definedName name="Скрыть20" localSheetId="4">'[3]Шапка - Подвал'!#REF!</definedName>
    <definedName name="Скрыть20" localSheetId="6">'[4]Шапка - Подвал'!#REF!</definedName>
    <definedName name="Скрыть20" localSheetId="7">'[5]Шапка - Подвал'!#REF!</definedName>
    <definedName name="Скрыть20" localSheetId="5">'[6]Шапка - Подвал'!#REF!</definedName>
    <definedName name="Скрыть20">'[7]Шапка - Подвал'!#REF!</definedName>
    <definedName name="Скрыть21" localSheetId="2">'[1]Шапка - Подвал'!#REF!</definedName>
    <definedName name="Скрыть21" localSheetId="3">'[2]Шапка - Подвал'!#REF!</definedName>
    <definedName name="Скрыть21" localSheetId="4">'[3]Шапка - Подвал'!#REF!</definedName>
    <definedName name="Скрыть21" localSheetId="6">'[4]Шапка - Подвал'!#REF!</definedName>
    <definedName name="Скрыть21" localSheetId="7">'[5]Шапка - Подвал'!#REF!</definedName>
    <definedName name="Скрыть21" localSheetId="5">'[6]Шапка - Подвал'!#REF!</definedName>
    <definedName name="Скрыть21">'[7]Шапка - Подвал'!#REF!</definedName>
    <definedName name="Скрыть3" localSheetId="2">'[1]Шапка - Подвал'!#REF!</definedName>
    <definedName name="Скрыть3" localSheetId="3">'[2]Шапка - Подвал'!#REF!</definedName>
    <definedName name="Скрыть3" localSheetId="4">'[3]Шапка - Подвал'!#REF!</definedName>
    <definedName name="Скрыть3" localSheetId="6">'[4]Шапка - Подвал'!#REF!</definedName>
    <definedName name="Скрыть3" localSheetId="7">'[5]Шапка - Подвал'!#REF!</definedName>
    <definedName name="Скрыть3" localSheetId="5">'[6]Шапка - Подвал'!#REF!</definedName>
    <definedName name="Скрыть3">'[7]Шапка - Подвал'!#REF!</definedName>
    <definedName name="Скрыть4" localSheetId="2">'[1]Шапка - Подвал'!#REF!</definedName>
    <definedName name="Скрыть4" localSheetId="3">'[2]Шапка - Подвал'!#REF!</definedName>
    <definedName name="Скрыть4" localSheetId="4">'[3]Шапка - Подвал'!#REF!</definedName>
    <definedName name="Скрыть4" localSheetId="6">'[4]Шапка - Подвал'!#REF!</definedName>
    <definedName name="Скрыть4" localSheetId="7">'[5]Шапка - Подвал'!#REF!</definedName>
    <definedName name="Скрыть4" localSheetId="5">'[6]Шапка - Подвал'!#REF!</definedName>
    <definedName name="Скрыть4">'[7]Шапка - Подвал'!#REF!</definedName>
    <definedName name="Скрыть5" localSheetId="2">'[1]Шапка - Подвал'!#REF!</definedName>
    <definedName name="Скрыть5" localSheetId="3">'[2]Шапка - Подвал'!#REF!</definedName>
    <definedName name="Скрыть5" localSheetId="4">'[3]Шапка - Подвал'!#REF!</definedName>
    <definedName name="Скрыть5" localSheetId="6">'[4]Шапка - Подвал'!#REF!</definedName>
    <definedName name="Скрыть5" localSheetId="7">'[5]Шапка - Подвал'!#REF!</definedName>
    <definedName name="Скрыть5" localSheetId="5">'[6]Шапка - Подвал'!#REF!</definedName>
    <definedName name="Скрыть5">'[7]Шапка - Подвал'!#REF!</definedName>
    <definedName name="Скрыть6" localSheetId="2">'[1]Шапка - Подвал'!#REF!</definedName>
    <definedName name="Скрыть6" localSheetId="3">'[2]Шапка - Подвал'!#REF!</definedName>
    <definedName name="Скрыть6" localSheetId="4">'[3]Шапка - Подвал'!#REF!</definedName>
    <definedName name="Скрыть6" localSheetId="6">'[4]Шапка - Подвал'!#REF!</definedName>
    <definedName name="Скрыть6" localSheetId="7">'[5]Шапка - Подвал'!#REF!</definedName>
    <definedName name="Скрыть6" localSheetId="5">'[6]Шапка - Подвал'!#REF!</definedName>
    <definedName name="Скрыть6">'[7]Шапка - Подвал'!#REF!</definedName>
    <definedName name="Скрыть7" localSheetId="2">'[1]Шапка - Подвал'!#REF!</definedName>
    <definedName name="Скрыть7" localSheetId="3">'[2]Шапка - Подвал'!#REF!</definedName>
    <definedName name="Скрыть7" localSheetId="4">'[3]Шапка - Подвал'!#REF!</definedName>
    <definedName name="Скрыть7" localSheetId="6">'[4]Шапка - Подвал'!#REF!</definedName>
    <definedName name="Скрыть7" localSheetId="7">'[5]Шапка - Подвал'!#REF!</definedName>
    <definedName name="Скрыть7" localSheetId="5">'[6]Шапка - Подвал'!#REF!</definedName>
    <definedName name="Скрыть7">'[7]Шапка - Подвал'!#REF!</definedName>
    <definedName name="Скрыть8" localSheetId="2">'[1]Шапка - Подвал'!#REF!</definedName>
    <definedName name="Скрыть8" localSheetId="3">'[2]Шапка - Подвал'!#REF!</definedName>
    <definedName name="Скрыть8" localSheetId="4">'[3]Шапка - Подвал'!#REF!</definedName>
    <definedName name="Скрыть8" localSheetId="6">'[4]Шапка - Подвал'!#REF!</definedName>
    <definedName name="Скрыть8" localSheetId="7">'[5]Шапка - Подвал'!#REF!</definedName>
    <definedName name="Скрыть8" localSheetId="5">'[6]Шапка - Подвал'!#REF!</definedName>
    <definedName name="Скрыть8">'[7]Шапка - Подвал'!#REF!</definedName>
    <definedName name="Скрыть9" localSheetId="2">'[1]Шапка - Подвал'!#REF!</definedName>
    <definedName name="Скрыть9" localSheetId="3">'[2]Шапка - Подвал'!#REF!</definedName>
    <definedName name="Скрыть9" localSheetId="4">'[3]Шапка - Подвал'!#REF!</definedName>
    <definedName name="Скрыть9" localSheetId="6">'[4]Шапка - Подвал'!#REF!</definedName>
    <definedName name="Скрыть9" localSheetId="7">'[5]Шапка - Подвал'!#REF!</definedName>
    <definedName name="Скрыть9" localSheetId="5">'[6]Шапка - Подвал'!#REF!</definedName>
    <definedName name="Скрыть9">'[7]Шапка - Подвал'!#REF!</definedName>
    <definedName name="Член_ком_10" localSheetId="2">'[1]Шапка - Подвал'!#REF!</definedName>
    <definedName name="Член_ком_10" localSheetId="3">'[2]Шапка - Подвал'!#REF!</definedName>
    <definedName name="Член_ком_10" localSheetId="4">'[3]Шапка - Подвал'!#REF!</definedName>
    <definedName name="Член_ком_10" localSheetId="6">'[4]Шапка - Подвал'!#REF!</definedName>
    <definedName name="Член_ком_10" localSheetId="7">'[5]Шапка - Подвал'!#REF!</definedName>
    <definedName name="Член_ком_10" localSheetId="5">'[6]Шапка - Подвал'!#REF!</definedName>
    <definedName name="Член_ком_10">'[7]Шапка - Подвал'!#REF!</definedName>
    <definedName name="Член_ком_4" localSheetId="2">'[1]Шапка - Подвал'!#REF!</definedName>
    <definedName name="Член_ком_4" localSheetId="3">'[2]Шапка - Подвал'!#REF!</definedName>
    <definedName name="Член_ком_4" localSheetId="4">'[3]Шапка - Подвал'!#REF!</definedName>
    <definedName name="Член_ком_4" localSheetId="6">'[4]Шапка - Подвал'!#REF!</definedName>
    <definedName name="Член_ком_4" localSheetId="7">'[5]Шапка - Подвал'!#REF!</definedName>
    <definedName name="Член_ком_4" localSheetId="5">'[6]Шапка - Подвал'!#REF!</definedName>
    <definedName name="Член_ком_4">'[7]Шапка - Подвал'!#REF!</definedName>
    <definedName name="Член_ком_5" localSheetId="2">'[1]Шапка - Подвал'!#REF!</definedName>
    <definedName name="Член_ком_5" localSheetId="3">'[2]Шапка - Подвал'!#REF!</definedName>
    <definedName name="Член_ком_5" localSheetId="4">'[3]Шапка - Подвал'!#REF!</definedName>
    <definedName name="Член_ком_5" localSheetId="6">'[4]Шапка - Подвал'!#REF!</definedName>
    <definedName name="Член_ком_5" localSheetId="7">'[5]Шапка - Подвал'!#REF!</definedName>
    <definedName name="Член_ком_5" localSheetId="5">'[6]Шапка - Подвал'!#REF!</definedName>
    <definedName name="Член_ком_5">'[7]Шапка - Подвал'!#REF!</definedName>
    <definedName name="Член_ком_6" localSheetId="2">'[1]Шапка - Подвал'!#REF!</definedName>
    <definedName name="Член_ком_6" localSheetId="3">'[2]Шапка - Подвал'!#REF!</definedName>
    <definedName name="Член_ком_6" localSheetId="4">'[3]Шапка - Подвал'!#REF!</definedName>
    <definedName name="Член_ком_6" localSheetId="6">'[4]Шапка - Подвал'!#REF!</definedName>
    <definedName name="Член_ком_6" localSheetId="7">'[5]Шапка - Подвал'!#REF!</definedName>
    <definedName name="Член_ком_6" localSheetId="5">'[6]Шапка - Подвал'!#REF!</definedName>
    <definedName name="Член_ком_6">'[7]Шапка - Подвал'!#REF!</definedName>
    <definedName name="Член_ком_7" localSheetId="2">'[1]Шапка - Подвал'!#REF!</definedName>
    <definedName name="Член_ком_7" localSheetId="3">'[2]Шапка - Подвал'!#REF!</definedName>
    <definedName name="Член_ком_7" localSheetId="4">'[3]Шапка - Подвал'!#REF!</definedName>
    <definedName name="Член_ком_7" localSheetId="6">'[4]Шапка - Подвал'!#REF!</definedName>
    <definedName name="Член_ком_7" localSheetId="7">'[5]Шапка - Подвал'!#REF!</definedName>
    <definedName name="Член_ком_7" localSheetId="5">'[6]Шапка - Подвал'!#REF!</definedName>
    <definedName name="Член_ком_7">'[7]Шапка - Подвал'!#REF!</definedName>
    <definedName name="Член_ком_8" localSheetId="2">'[1]Шапка - Подвал'!#REF!</definedName>
    <definedName name="Член_ком_8" localSheetId="3">'[2]Шапка - Подвал'!#REF!</definedName>
    <definedName name="Член_ком_8" localSheetId="4">'[3]Шапка - Подвал'!#REF!</definedName>
    <definedName name="Член_ком_8" localSheetId="6">'[4]Шапка - Подвал'!#REF!</definedName>
    <definedName name="Член_ком_8" localSheetId="7">'[5]Шапка - Подвал'!#REF!</definedName>
    <definedName name="Член_ком_8" localSheetId="5">'[6]Шапка - Подвал'!#REF!</definedName>
    <definedName name="Член_ком_8">'[7]Шапка - Подвал'!#REF!</definedName>
    <definedName name="Член_ком_9" localSheetId="2">'[1]Шапка - Подвал'!#REF!</definedName>
    <definedName name="Член_ком_9" localSheetId="3">'[2]Шапка - Подвал'!#REF!</definedName>
    <definedName name="Член_ком_9" localSheetId="4">'[3]Шапка - Подвал'!#REF!</definedName>
    <definedName name="Член_ком_9" localSheetId="6">'[4]Шапка - Подвал'!#REF!</definedName>
    <definedName name="Член_ком_9" localSheetId="7">'[5]Шапка - Подвал'!#REF!</definedName>
    <definedName name="Член_ком_9" localSheetId="5">'[6]Шапка - Подвал'!#REF!</definedName>
    <definedName name="Член_ком_9">'[7]Шапка - Подвал'!#REF!</definedName>
  </definedNames>
  <calcPr fullCalcOnLoad="1"/>
</workbook>
</file>

<file path=xl/sharedStrings.xml><?xml version="1.0" encoding="utf-8"?>
<sst xmlns="http://schemas.openxmlformats.org/spreadsheetml/2006/main" count="3231" uniqueCount="1341">
  <si>
    <t>Х</t>
  </si>
  <si>
    <t xml:space="preserve">Разом </t>
  </si>
  <si>
    <t>Разом за рахунком 105/1.*.*.*.АЗ Минай</t>
  </si>
  <si>
    <t>105/102005</t>
  </si>
  <si>
    <t xml:space="preserve">03.10.2008                                                                                                                                                                                                                                                 </t>
  </si>
  <si>
    <t>шт.</t>
  </si>
  <si>
    <t>Автомобіль ВАЗ-21070-110-30
ціна: 28967,0000
модель: ХТА21074082812212</t>
  </si>
  <si>
    <t>Рахунок 105/1</t>
  </si>
  <si>
    <t>Разом за рахунком 105.*.*.*.АЗ Минай</t>
  </si>
  <si>
    <t>10500554</t>
  </si>
  <si>
    <t xml:space="preserve">03.04.2020                                                                                                                                                                                                                                                 </t>
  </si>
  <si>
    <t>Автомобіль Renault Duster Zen 1.6 4X4 VF1HJD40664945827
ціна: 514720,6800
модель: Двигун номер R032797</t>
  </si>
  <si>
    <t>Рахунок 105</t>
  </si>
  <si>
    <t>Разом за рахунком 117/1.*.*.*.АЗ Минай</t>
  </si>
  <si>
    <t>117/11027</t>
  </si>
  <si>
    <t xml:space="preserve">30.09.2010 </t>
  </si>
  <si>
    <t>к-т</t>
  </si>
  <si>
    <t>Комплект одягу інфекціоніста № 1 (стер.)
ціна: 232,5000</t>
  </si>
  <si>
    <t>117/111140003</t>
  </si>
  <si>
    <t xml:space="preserve">01.01.2011 </t>
  </si>
  <si>
    <t>Халат медичний
ціна: 152,5714</t>
  </si>
  <si>
    <t>117/111140001</t>
  </si>
  <si>
    <t>Простині
ціна: 32,0000</t>
  </si>
  <si>
    <t>117/111140002</t>
  </si>
  <si>
    <t>Костюм медичний
ціна: 344,0000</t>
  </si>
  <si>
    <t>Рахунок 117/1</t>
  </si>
  <si>
    <t>Разом за рахунком 112/1.*.*.*.АЗ Минай</t>
  </si>
  <si>
    <t>112/112408</t>
  </si>
  <si>
    <t xml:space="preserve">31.05.2020 </t>
  </si>
  <si>
    <t>Апарат визначення рівня глюкози крові(в комплекті) "Система визначення  глюкози в крові для самоконтролю Eiement IGM-0021 в комплекті з тест
ціна: 214,9950</t>
  </si>
  <si>
    <t>112/11860</t>
  </si>
  <si>
    <t xml:space="preserve">28.10.2011 </t>
  </si>
  <si>
    <t>Стільці на колесах б/в
ціна: 10,8700</t>
  </si>
  <si>
    <t>112/111130141</t>
  </si>
  <si>
    <t>телефон
ціна: 275,0000</t>
  </si>
  <si>
    <t>112/111131148</t>
  </si>
  <si>
    <t>вага дитяча
ціна: 340,0000</t>
  </si>
  <si>
    <t>112/11113011</t>
  </si>
  <si>
    <t>Язикотримач
ціна: 650,0000</t>
  </si>
  <si>
    <t>112/111130116</t>
  </si>
  <si>
    <t>Штатив№2
ціна: 100,0000</t>
  </si>
  <si>
    <t>112/111131177</t>
  </si>
  <si>
    <t>Штамп Л-55
ціна: 86,0000</t>
  </si>
  <si>
    <t>112/111131175</t>
  </si>
  <si>
    <t>Штамп Л--З0
ціна: 53,0000</t>
  </si>
  <si>
    <t>112/111130123</t>
  </si>
  <si>
    <t>Шпріц жане
ціна: 150,0000</t>
  </si>
  <si>
    <t>112/111131163</t>
  </si>
  <si>
    <t>Шпріц для промивання
ціна: 60,0000</t>
  </si>
  <si>
    <t>112/1111199</t>
  </si>
  <si>
    <t>Швабра комплект
ціна: 98,0000</t>
  </si>
  <si>
    <t>112/111131181</t>
  </si>
  <si>
    <t>Шафа для паперу
ціна: 700,0000</t>
  </si>
  <si>
    <t>112/111131182</t>
  </si>
  <si>
    <t>Шафа для одягу
ціна: 700,0000</t>
  </si>
  <si>
    <t>112/11113009</t>
  </si>
  <si>
    <t>Шафа ШМ-1с
ціна: 226,0000</t>
  </si>
  <si>
    <t>112/111130122</t>
  </si>
  <si>
    <t>Тазометр
ціна: 65,0000</t>
  </si>
  <si>
    <t>112/111131171</t>
  </si>
  <si>
    <t>Сумка спеціальна
ціна: 640,0000</t>
  </si>
  <si>
    <t>112/11110084</t>
  </si>
  <si>
    <t>Столик маніпуляцій
ціна: 306,0000</t>
  </si>
  <si>
    <t>112/111130133</t>
  </si>
  <si>
    <t>Столик для інструментів
ціна: 20,0000</t>
  </si>
  <si>
    <t>112/111130130</t>
  </si>
  <si>
    <t>Стелаж двухстороній
ціна: 108,0000</t>
  </si>
  <si>
    <t>112/111130135</t>
  </si>
  <si>
    <t>Стільці напівм"які
ціна: 18,0000</t>
  </si>
  <si>
    <t>112/111131151</t>
  </si>
  <si>
    <t>Стільці деревяни
ціна: 15,4286</t>
  </si>
  <si>
    <t>112/111130134</t>
  </si>
  <si>
    <t>112/111130137</t>
  </si>
  <si>
    <t>Стільці  функціональні
ціна: 25,0000</t>
  </si>
  <si>
    <t>112/1111193</t>
  </si>
  <si>
    <t>Стільці
ціна: 99,0000</t>
  </si>
  <si>
    <t>112/111130085</t>
  </si>
  <si>
    <t>Стільці
ціна: 7,0000</t>
  </si>
  <si>
    <t>112/11110144</t>
  </si>
  <si>
    <t>Стіл письмовий
ціна: 600,0000</t>
  </si>
  <si>
    <t>112/111131180</t>
  </si>
  <si>
    <t>Стіл пеленальний
ціна: 600,0000</t>
  </si>
  <si>
    <t>112/111130131</t>
  </si>
  <si>
    <t>Стіл б/в
ціна: 40,0000</t>
  </si>
  <si>
    <t>112/111131179</t>
  </si>
  <si>
    <t>Стіл  компютерний
ціна: 755,0000</t>
  </si>
  <si>
    <t>112/11113010</t>
  </si>
  <si>
    <t>Стіл  для інструментів
ціна: 104,0000</t>
  </si>
  <si>
    <t>112/111131187</t>
  </si>
  <si>
    <t>Скатерть
ціна: 45,0000</t>
  </si>
  <si>
    <t>112/111130139</t>
  </si>
  <si>
    <t>Сейф металічний
ціна: 100,0000</t>
  </si>
  <si>
    <t>112/111131149</t>
  </si>
  <si>
    <t>Сейф
ціна: 820,0000</t>
  </si>
  <si>
    <t>112/111131190</t>
  </si>
  <si>
    <t>Сахарниця
ціна: 19,0000</t>
  </si>
  <si>
    <t>112/11112</t>
  </si>
  <si>
    <t>Радіоприймач
ціна: 409,0000</t>
  </si>
  <si>
    <t>112/1111208</t>
  </si>
  <si>
    <t>Праска
ціна: 158,0000</t>
  </si>
  <si>
    <t>112/11113013</t>
  </si>
  <si>
    <t>Праска
ціна: 78,0000</t>
  </si>
  <si>
    <t>112/111130120</t>
  </si>
  <si>
    <t>Печатка К-17
ціна: 140,0000</t>
  </si>
  <si>
    <t>112/111131158</t>
  </si>
  <si>
    <t>Отофтальмоскоп
ціна: 1857,0000</t>
  </si>
  <si>
    <t>112/111131155</t>
  </si>
  <si>
    <t>Ножниці хірургічні
ціна: 36,0000</t>
  </si>
  <si>
    <t>112/111131174</t>
  </si>
  <si>
    <t>Модем
ціна: 199,0000</t>
  </si>
  <si>
    <t>112/11001</t>
  </si>
  <si>
    <t xml:space="preserve">30.09.2012 </t>
  </si>
  <si>
    <t>Лічильник газу Самгаз G-4 в комплекті
ціна: 275,0000</t>
  </si>
  <si>
    <t>112/1111194</t>
  </si>
  <si>
    <t>Кофеварка
ціна: 315,0000</t>
  </si>
  <si>
    <t>112/111131178</t>
  </si>
  <si>
    <t>Картрідж
ціна: 260,0000</t>
  </si>
  <si>
    <t>112/11113</t>
  </si>
  <si>
    <t>Електротримач
ціна: 508,0000</t>
  </si>
  <si>
    <t>112/111131162</t>
  </si>
  <si>
    <t>Бікс 0.5 л
ціна: 152,0000</t>
  </si>
  <si>
    <t>112/111130127</t>
  </si>
  <si>
    <t>Бікс
ціна: 134,0000</t>
  </si>
  <si>
    <t>112/112330</t>
  </si>
  <si>
    <t xml:space="preserve">30.09.2018 </t>
  </si>
  <si>
    <t>Столики повивальні
ціна: 1630,0000</t>
  </si>
  <si>
    <t>112/1112211</t>
  </si>
  <si>
    <t xml:space="preserve">31.12.2016 </t>
  </si>
  <si>
    <t>Принтер-сканер -копір Сanon
ціна: 4550,0000</t>
  </si>
  <si>
    <t>112/112378</t>
  </si>
  <si>
    <t>Печатка 60* 40мм
ціна: 150,0000</t>
  </si>
  <si>
    <t>112/112353</t>
  </si>
  <si>
    <t>Печатка 40мм
ціна: 150,0000</t>
  </si>
  <si>
    <t>112/1112188</t>
  </si>
  <si>
    <t>Мішок дихальний типу Амбу багаторазово використання
ціна: 2646,7300</t>
  </si>
  <si>
    <t>112/1112233</t>
  </si>
  <si>
    <t xml:space="preserve">30.06.2017 </t>
  </si>
  <si>
    <t>Вогнегасник порошковий  ВП-5
ціна: 384,0000</t>
  </si>
  <si>
    <t>112/112294</t>
  </si>
  <si>
    <t>Вогнегасник ВП-2
ціна: 250,0000</t>
  </si>
  <si>
    <t>112/112293</t>
  </si>
  <si>
    <t>112/1112135</t>
  </si>
  <si>
    <t xml:space="preserve">31.03.2015 </t>
  </si>
  <si>
    <t>Штатив для довгих вливань універсальний ШДВ-У
ціна: 394,0000</t>
  </si>
  <si>
    <t>112/1112134</t>
  </si>
  <si>
    <t>112/11497</t>
  </si>
  <si>
    <t xml:space="preserve">30.09.2013 </t>
  </si>
  <si>
    <t>Тонометри Маклакова
ціна: 910,0000</t>
  </si>
  <si>
    <t>112/1110143</t>
  </si>
  <si>
    <t xml:space="preserve">31.12.2014 </t>
  </si>
  <si>
    <t>Пульсоксиметр YX300
ціна: 679,0000</t>
  </si>
  <si>
    <t>112/1110142</t>
  </si>
  <si>
    <t>112/1110141</t>
  </si>
  <si>
    <t>112/1111079</t>
  </si>
  <si>
    <t>Пікфлоуметр micropeak
ціна: 690,0000</t>
  </si>
  <si>
    <t>112/1111078</t>
  </si>
  <si>
    <t>112/1111077</t>
  </si>
  <si>
    <t>112/11111004</t>
  </si>
  <si>
    <t xml:space="preserve">30.09.2014 </t>
  </si>
  <si>
    <t>Освітлювач з таблицями Сивцева для перевірки зору АР-1М (Апарат Рота)
ціна: 1700,0000</t>
  </si>
  <si>
    <t>112/111455</t>
  </si>
  <si>
    <t xml:space="preserve">30.09.2015 </t>
  </si>
  <si>
    <t>Опромінювач бактерацидний ОБП-1-30
ціна: 800,0000</t>
  </si>
  <si>
    <t>112/111436</t>
  </si>
  <si>
    <t>Вимірювач А/Т "Gamma"700К
ціна: 395,0000</t>
  </si>
  <si>
    <t>112/111435</t>
  </si>
  <si>
    <t>112/111433</t>
  </si>
  <si>
    <t>112/1112034</t>
  </si>
  <si>
    <t xml:space="preserve">30.06.2014 </t>
  </si>
  <si>
    <t>Сумка медична ТУ У 25.1-23382040-004-2004
ціна: 770,0000</t>
  </si>
  <si>
    <t>112/1112033</t>
  </si>
  <si>
    <t>112/1112095</t>
  </si>
  <si>
    <t>Набір-укладка до сумки медичної ТУ У 25.1-23382040-2004
ціна: 880,0000</t>
  </si>
  <si>
    <t>112/1112094</t>
  </si>
  <si>
    <t>112/118006</t>
  </si>
  <si>
    <t>Модем D-Link DSL (B)
ціна: 250,0000</t>
  </si>
  <si>
    <t>Рахунок 112/1</t>
  </si>
  <si>
    <t>Разом за рахунком 112.*.*.*.АЗ Минай</t>
  </si>
  <si>
    <t>1121072</t>
  </si>
  <si>
    <t>Сфігмоманометр з набором манжет для рук "Апарат для вимірювання кровяного тиску Medicare
ціна: 549,9800</t>
  </si>
  <si>
    <t>1121083</t>
  </si>
  <si>
    <t>Ростомір "Medicаre"
ціна: 2474,9100</t>
  </si>
  <si>
    <t>1121084</t>
  </si>
  <si>
    <t>"Офтальмоскоп набір"Діагностичний набір ONE TOUCH"
ціна: 2586,1900</t>
  </si>
  <si>
    <t>1121021</t>
  </si>
  <si>
    <t xml:space="preserve">18.02.2019 </t>
  </si>
  <si>
    <t>Опрмінювач бактерацидний ОВВ 15 Р-Metal OZONE
ціна: 665,0000</t>
  </si>
  <si>
    <t>1121955</t>
  </si>
  <si>
    <t xml:space="preserve">05.04.2021 </t>
  </si>
  <si>
    <t>Штатив для рецеркулятора
ціна: 1955,0000</t>
  </si>
  <si>
    <t>1121071</t>
  </si>
  <si>
    <t>Стілець донорський з підлокітниками
ціна: 2458,0000</t>
  </si>
  <si>
    <t>1121885</t>
  </si>
  <si>
    <t xml:space="preserve">23.11.2020 </t>
  </si>
  <si>
    <t>Рециркулятор ультрафіолетовий бактерицидний Аерекс-стандарт з лампою 30 Вт
ціна: 3367,0000</t>
  </si>
  <si>
    <t>1121904</t>
  </si>
  <si>
    <t xml:space="preserve">12.01.2021 </t>
  </si>
  <si>
    <t>Мобільний телефон NOKIR -150 ta -1235 ( IMTII)  Серійний номер IMEII: 350085530198636    +380 99 074 90 76
ціна: 1235,0000</t>
  </si>
  <si>
    <t>1121929</t>
  </si>
  <si>
    <t xml:space="preserve">22.02.2021 </t>
  </si>
  <si>
    <t>Банкетка зі спинкою 3-х місна МБС
ціна: 2905,0500</t>
  </si>
  <si>
    <t>1121928</t>
  </si>
  <si>
    <t>Рахунок 112</t>
  </si>
  <si>
    <t>Разом за рахунком 106/1.*.*.*.АЗ Минай</t>
  </si>
  <si>
    <t>106/103087</t>
  </si>
  <si>
    <t xml:space="preserve">01.01.2009                                                                                                                                                                                                                                                 </t>
  </si>
  <si>
    <t>Шкаф медичний
ціна: 1633,0000</t>
  </si>
  <si>
    <t>106/103048</t>
  </si>
  <si>
    <t xml:space="preserve">01.01.1997                                                                                                                                                                                                                                                 </t>
  </si>
  <si>
    <t>Шкаф б/у
ціна: 60,0000</t>
  </si>
  <si>
    <t>106/103097</t>
  </si>
  <si>
    <t xml:space="preserve">01.08.2010                                                                                                                                                                                                                                                 </t>
  </si>
  <si>
    <t>Шафа медична
ціна: 1883,0000</t>
  </si>
  <si>
    <t>106/103047</t>
  </si>
  <si>
    <t xml:space="preserve">23.04.2007                                                                                                                                                                                                                                                 </t>
  </si>
  <si>
    <t>Ліжко медичне
ціна: 300,0000</t>
  </si>
  <si>
    <t>106/103096</t>
  </si>
  <si>
    <t>106/103093</t>
  </si>
  <si>
    <t xml:space="preserve">01.12.2008                                                                                                                                                                                                                                                 </t>
  </si>
  <si>
    <t>Рахунок 106/1</t>
  </si>
  <si>
    <t>Разом за рахунком 104.*.*.*.АЗ Минай</t>
  </si>
  <si>
    <t>104040059</t>
  </si>
  <si>
    <t xml:space="preserve">14.11.2018                                                                                                                                                                                                                                                 </t>
  </si>
  <si>
    <t>Апарат для реєстрації ЕКГ ( тип2) (Електрокардіограф Юкард)
ціна: 47404,1700</t>
  </si>
  <si>
    <t>10400083</t>
  </si>
  <si>
    <t xml:space="preserve">08.11.2019                                                                                                                                                                                                                                                 </t>
  </si>
  <si>
    <t>Холодильник Sharp 1227
ціна: 5700,0000</t>
  </si>
  <si>
    <t>10400632</t>
  </si>
  <si>
    <t>Комп’ютер в комплекті
ціна: 4500,0000</t>
  </si>
  <si>
    <t>10403071</t>
  </si>
  <si>
    <t xml:space="preserve">01.12.2006                                                                                                                                                                                                                                                 </t>
  </si>
  <si>
    <t>Холодильник ІНДЕЗіТ
ціна: 1817,0000</t>
  </si>
  <si>
    <t>10403069</t>
  </si>
  <si>
    <t xml:space="preserve">11.11.2008                                                                                                                                                                                                                                                 </t>
  </si>
  <si>
    <t>Факс  ПАНАСОНіК
ціна: 895,0000</t>
  </si>
  <si>
    <t>10403068</t>
  </si>
  <si>
    <t xml:space="preserve">12.12.2004                                                                                                                                                                                                                                                 </t>
  </si>
  <si>
    <t>Стерилізатор
ціна: 3062,0000</t>
  </si>
  <si>
    <t>10403070</t>
  </si>
  <si>
    <t xml:space="preserve">15.12.2004                                                                                                                                                                                                                                                 </t>
  </si>
  <si>
    <t>Опромінювач
ціна: 325,0000</t>
  </si>
  <si>
    <t xml:space="preserve">01.01.2004                                                                                                                                                                                                                                                 </t>
  </si>
  <si>
    <t>Ксерокс ЕПСОН
ціна: 617,0000</t>
  </si>
  <si>
    <t>10403157</t>
  </si>
  <si>
    <t xml:space="preserve">01.01.2001                                                                                                                                                                                                                                                 </t>
  </si>
  <si>
    <t>Крісло гінекологічне
ціна: 6372,0000</t>
  </si>
  <si>
    <t>10403074</t>
  </si>
  <si>
    <t xml:space="preserve">01.07.2007                                                                                                                                                                                                                                                 </t>
  </si>
  <si>
    <t>Кондиціонер
ціна: 2525,5000</t>
  </si>
  <si>
    <t>10403073</t>
  </si>
  <si>
    <t>10403076</t>
  </si>
  <si>
    <t>Конвектор
ціна: 1044,3400</t>
  </si>
  <si>
    <t>10403075</t>
  </si>
  <si>
    <t>Конвектор
ціна: 1044,3300</t>
  </si>
  <si>
    <t>10403065</t>
  </si>
  <si>
    <t>1040238268</t>
  </si>
  <si>
    <t xml:space="preserve">10.10.2010                                                                                                                                                                                                                                                 </t>
  </si>
  <si>
    <t>Компютер в комплекті
ціна: 5744,0000</t>
  </si>
  <si>
    <t xml:space="preserve">01.07.2004                                                                                                                                                                                                                                                 </t>
  </si>
  <si>
    <t>Компютер б/в
ціна: 750,0000</t>
  </si>
  <si>
    <t>10400074</t>
  </si>
  <si>
    <t xml:space="preserve">01.01.2007                                                                                                                                                                                                                                                 </t>
  </si>
  <si>
    <t>Кардіограф
ціна: 4041,0000</t>
  </si>
  <si>
    <t>10403158</t>
  </si>
  <si>
    <t xml:space="preserve">12.09.2012                                                                                                                                                                                                                                                 </t>
  </si>
  <si>
    <t>Стерилізатор повітряний ГП-40
ціна: 4700,0000</t>
  </si>
  <si>
    <t>1040100958</t>
  </si>
  <si>
    <t xml:space="preserve">01.07.2015                                                                                                                                                                                                                                                 </t>
  </si>
  <si>
    <t>Системний блок
ціна: 0,8300</t>
  </si>
  <si>
    <t>1040100956</t>
  </si>
  <si>
    <t>Монітор
ціна: 0,8300</t>
  </si>
  <si>
    <t>1040387300</t>
  </si>
  <si>
    <t xml:space="preserve">21.10.2014                                                                                                                                                                                                                                                 </t>
  </si>
  <si>
    <t>Прилад Accutrend Plus
ціна: 6960,0000</t>
  </si>
  <si>
    <t>10400939</t>
  </si>
  <si>
    <t xml:space="preserve">04.09.2014                                                                                                                                                                                                                                                 </t>
  </si>
  <si>
    <t>Діагностичний набір Basic Set C10/E10(Ото офтальмоскоп)
ціна: 3800,0000</t>
  </si>
  <si>
    <t>10400952</t>
  </si>
  <si>
    <t>Ваги ТВ1-150 з ростоміром
ціна: 6600,0000</t>
  </si>
  <si>
    <t>10400002</t>
  </si>
  <si>
    <t xml:space="preserve">08.05.2017                                                                                                                                                                                                                                                 </t>
  </si>
  <si>
    <t>Електрокардіограф ECG300G
ціна: 18000,0000</t>
  </si>
  <si>
    <t>10400124</t>
  </si>
  <si>
    <t xml:space="preserve">09.06.2020                                                                                                                                                                                                                                                 </t>
  </si>
  <si>
    <t>Мобільний діагностичний комплекс IDIS 7500 (з предустановленим ПЗ) з комплектуючими
ціна: 87892,0000
модель: серійний № 1909F900357</t>
  </si>
  <si>
    <t>10400117</t>
  </si>
  <si>
    <t>Дермаскоп BS3+
ціна: 14124,0000</t>
  </si>
  <si>
    <t>10400584</t>
  </si>
  <si>
    <t>Ноутбук Acer
ціна: 4690,4000</t>
  </si>
  <si>
    <t>Рахунок 104</t>
  </si>
  <si>
    <t>10400075</t>
  </si>
  <si>
    <t xml:space="preserve">30.10.2019                                                                                                                                                                                                                                                 </t>
  </si>
  <si>
    <t>Багатофункціональний пристрій - БФП Canon i-Sensys, USB2.0
ціна: 9225,0000</t>
  </si>
  <si>
    <t>112/1110171</t>
  </si>
  <si>
    <t>Пульсоксиметр YX300
ціна: 679,0000
""</t>
  </si>
  <si>
    <t>Балансова (залишкова)   вартість,грн</t>
  </si>
  <si>
    <t>Сума нарахованого зносу,грн (накопиченої амортизації)</t>
  </si>
  <si>
    <t>Балансова (первісна) вартість, грн</t>
  </si>
  <si>
    <t>кількість</t>
  </si>
  <si>
    <t xml:space="preserve">інвентарний/
номенклатурний
</t>
  </si>
  <si>
    <t>за даними бухгалтерського обліку</t>
  </si>
  <si>
    <t>Номер</t>
  </si>
  <si>
    <t xml:space="preserve">Рік
випуску (будівництва)
чи дата придбання 
(введення в експлуатацію) та виготовлювач
</t>
  </si>
  <si>
    <t>Один. вимір.</t>
  </si>
  <si>
    <t xml:space="preserve">Найменування,
стисла характеристика та призначення 
об’єкта
</t>
  </si>
  <si>
    <t>№ з/п</t>
  </si>
  <si>
    <t>обладнання та устаткування що передається у комунальну власність Холмківської сільської ради</t>
  </si>
  <si>
    <t>ОПИС</t>
  </si>
  <si>
    <t>Разом за рахунком 112/1.*.*.*.АЗ Концово</t>
  </si>
  <si>
    <t>112/1112220</t>
  </si>
  <si>
    <t>Счетчик газа Elster BK-G-6 без гол
ціна: 1950,0000</t>
  </si>
  <si>
    <t>112/1112209</t>
  </si>
  <si>
    <t>112/112374</t>
  </si>
  <si>
    <t>112/112349</t>
  </si>
  <si>
    <t>112/111056</t>
  </si>
  <si>
    <t xml:space="preserve">31.12.2017 </t>
  </si>
  <si>
    <t>Насос циркуляційний Willo RS 25/4 130кор
ціна: 1750,0000</t>
  </si>
  <si>
    <t>112/1112229</t>
  </si>
  <si>
    <t>112/112257</t>
  </si>
  <si>
    <t>Офтальмоскоп  KaWe Picclight
ціна: 3798,0000</t>
  </si>
  <si>
    <t>112/112273</t>
  </si>
  <si>
    <t>Медичний розпилювач PariChamder
ціна: 611,9100</t>
  </si>
  <si>
    <t>112/112247</t>
  </si>
  <si>
    <t>Глюкометр
ціна: 864,0700</t>
  </si>
  <si>
    <t>Разом за рахунком 112.*.*.*.АЗ Концово</t>
  </si>
  <si>
    <t>1121023</t>
  </si>
  <si>
    <t>1121952</t>
  </si>
  <si>
    <t>1121805</t>
  </si>
  <si>
    <t>Столик пеленальний СПЛ
ціна: 3283,3300</t>
  </si>
  <si>
    <t>1121804</t>
  </si>
  <si>
    <t>Столик інструментальний СІ-5(нерж полки)
ціна: 2340,0000</t>
  </si>
  <si>
    <t>1121890</t>
  </si>
  <si>
    <t>1121902</t>
  </si>
  <si>
    <t>Мобільний телефон NOKIR -150 ta -1235 ( IMTII) Серійний номер IMEII: 350085530198578    +380 99 074 88 08
ціна: 1235,0000</t>
  </si>
  <si>
    <t>1121931</t>
  </si>
  <si>
    <t>1121925</t>
  </si>
  <si>
    <t>1121924</t>
  </si>
  <si>
    <t>Разом за рахунком 105.*.*.*.АЗ Концово</t>
  </si>
  <si>
    <t>10500546</t>
  </si>
  <si>
    <t xml:space="preserve">29.10.2019                                                                                                                                                                                                                                                 </t>
  </si>
  <si>
    <t>Автомобіль Renault DusterLife1.6 4X4 VF1HJD40164230955
ціна: 516220,6800
модель: Двигун номер R31735</t>
  </si>
  <si>
    <t>Разом за рахунком 104.*.*.*.АЗ Концово</t>
  </si>
  <si>
    <t>10400143</t>
  </si>
  <si>
    <t xml:space="preserve">11.03.2021                                                                                                                                                                                                                                                 </t>
  </si>
  <si>
    <t>Персональний комп'ютор (ноутбук Lenovo.1920*1080 (FullHD), 2.4-3.3Ггц), SSD
ціна: 16150,0000</t>
  </si>
  <si>
    <t>10400913</t>
  </si>
  <si>
    <t>Холодильник Ліберті-MRF-220
ціна: 3470,0000</t>
  </si>
  <si>
    <t>10404071</t>
  </si>
  <si>
    <t xml:space="preserve">02.04.2007                                                                                                                                                                                                                                                 </t>
  </si>
  <si>
    <t>Столики
ціна: 1,0000</t>
  </si>
  <si>
    <t>10403093</t>
  </si>
  <si>
    <t xml:space="preserve">12.12.2006                                                                                                                                                                                                                                                 </t>
  </si>
  <si>
    <t>Холодильник Шаіге
ціна: 1833,0000</t>
  </si>
  <si>
    <t>10403092</t>
  </si>
  <si>
    <t>Сумка холодильник
ціна: 840,0000</t>
  </si>
  <si>
    <t>10403140</t>
  </si>
  <si>
    <t xml:space="preserve">12.12.2009                                                                                                                                                                                                                                                 </t>
  </si>
  <si>
    <t>Пральна машина
ціна: 3000,0000</t>
  </si>
  <si>
    <t>10403091</t>
  </si>
  <si>
    <t xml:space="preserve">01.01.2006                                                                                                                                                                                                                                                 </t>
  </si>
  <si>
    <t>Отоскоп
ціна: 735,0000</t>
  </si>
  <si>
    <t>10404059</t>
  </si>
  <si>
    <t xml:space="preserve">01.01.2008                                                                                                                                                                                                                                                 </t>
  </si>
  <si>
    <t>Мікроскоп бінек
ціна: 4760,0000</t>
  </si>
  <si>
    <t>10403090</t>
  </si>
  <si>
    <t>Котел Газовий 2
ціна: 4661,0000</t>
  </si>
  <si>
    <t xml:space="preserve">26.09.2007                                                                                                                                                                                                                                                 </t>
  </si>
  <si>
    <t>Компютер в комплекті
ціна: 2796,0000</t>
  </si>
  <si>
    <t>10403063</t>
  </si>
  <si>
    <t xml:space="preserve">26.12.2007                                                                                                                                                                                                                                                 </t>
  </si>
  <si>
    <t>Калоріметр КФК-2
ціна: 6138,0000</t>
  </si>
  <si>
    <t>10400788</t>
  </si>
  <si>
    <t xml:space="preserve">04.11.2011                                                                                                                                                                                                                                                 </t>
  </si>
  <si>
    <t>Ваги медичні з ростоміром RGZ-120
ціна: 2750,0000</t>
  </si>
  <si>
    <t>10400035</t>
  </si>
  <si>
    <t xml:space="preserve">14.02.2018                                                                                                                                                                                                                                                 </t>
  </si>
  <si>
    <t>Монохронний лазерний прінтер Samsung
ціна: 6181,8800</t>
  </si>
  <si>
    <t>10400047</t>
  </si>
  <si>
    <t>Компютер,монітор ,клавіатура,мишка
ціна: 20938,9000</t>
  </si>
  <si>
    <t>10400027</t>
  </si>
  <si>
    <t>ЕКГ-пристрій Heart Scren 80GL
ціна: 50534,5000</t>
  </si>
  <si>
    <t>10400806</t>
  </si>
  <si>
    <t xml:space="preserve">04.06.2013                                                                                                                                                                                                                                                 </t>
  </si>
  <si>
    <t>Центрифуга лабораторна медична Liston C 2240
ціна: 6700,0000</t>
  </si>
  <si>
    <t>10400805</t>
  </si>
  <si>
    <t>104010902</t>
  </si>
  <si>
    <t xml:space="preserve">02.06.2014                                                                                                                                                                                                                                                 </t>
  </si>
  <si>
    <t>Електрокардіограф "МІДАС-ЕКІТ"
ціна: 9800,0000</t>
  </si>
  <si>
    <t>10400937</t>
  </si>
  <si>
    <t>10400137</t>
  </si>
  <si>
    <t>Мобільний діагностичний комплекс IDIS 7500 (з предустановленим ПЗ) з комплектуючими
ціна: 87892,0000</t>
  </si>
  <si>
    <t>10400138</t>
  </si>
  <si>
    <t>112/111130040</t>
  </si>
  <si>
    <t>Шкаф книжний
ціна: 84,0000</t>
  </si>
  <si>
    <t>112/111130035</t>
  </si>
  <si>
    <t>Ширма
ціна: 10,0000</t>
  </si>
  <si>
    <t>112/111130064</t>
  </si>
  <si>
    <t>Шафа гардироб
ціна: 490,0000</t>
  </si>
  <si>
    <t>112/111130187</t>
  </si>
  <si>
    <t>Телефон панасонік
ціна: 295,0000</t>
  </si>
  <si>
    <t>112/111130060</t>
  </si>
  <si>
    <t>Телефон панасонік
ціна: 999,0000</t>
  </si>
  <si>
    <t>112/111130054</t>
  </si>
  <si>
    <t>Танометр
ціна: 70,0000</t>
  </si>
  <si>
    <t>112/111130047</t>
  </si>
  <si>
    <t>Тазометр
ціна: 26,0000</t>
  </si>
  <si>
    <t>112/111130181</t>
  </si>
  <si>
    <t>Сумка медична
ціна: 390,0000</t>
  </si>
  <si>
    <t>112/111130065</t>
  </si>
  <si>
    <t>Стільці для відвідування
ціна: 104,0000</t>
  </si>
  <si>
    <t>112/111130032</t>
  </si>
  <si>
    <t>Стільці
ціна: 17,0000</t>
  </si>
  <si>
    <t>112/111130063</t>
  </si>
  <si>
    <t>Стіл приставний
ціна: 195,0000</t>
  </si>
  <si>
    <t>112/111130023</t>
  </si>
  <si>
    <t>Стіл однотумбний
ціна: 36,0000</t>
  </si>
  <si>
    <t>112/111130062</t>
  </si>
  <si>
    <t>Стіл компютерний
ціна: 449,0000</t>
  </si>
  <si>
    <t>112/111130036</t>
  </si>
  <si>
    <t>Стіл двухтумбний
ціна: 80,0000</t>
  </si>
  <si>
    <t>112/111130042</t>
  </si>
  <si>
    <t>Ростометр
ціна: 22,0000</t>
  </si>
  <si>
    <t>112/111130038</t>
  </si>
  <si>
    <t>Полка для карточок
ціна: 5,0000</t>
  </si>
  <si>
    <t>112/111130057</t>
  </si>
  <si>
    <t>Облучатель
ціна: 325,0000</t>
  </si>
  <si>
    <t>112/111130184</t>
  </si>
  <si>
    <t>Насос
ціна: 809,0000</t>
  </si>
  <si>
    <t>112/111130182</t>
  </si>
  <si>
    <t>Мікроволновка
ціна: 538,0000</t>
  </si>
  <si>
    <t>112/111130033</t>
  </si>
  <si>
    <t>Кушетка тмедична
ціна: 52,0000</t>
  </si>
  <si>
    <t>112/111130185</t>
  </si>
  <si>
    <t>Жалюзі
ціна: 190,0000</t>
  </si>
  <si>
    <t>112/111130075</t>
  </si>
  <si>
    <t>Вогнегасник
ціна: 150,0000</t>
  </si>
  <si>
    <t>112/111130029</t>
  </si>
  <si>
    <t>Веси для дорослих
ціна: 43,0000</t>
  </si>
  <si>
    <t>112/111130073</t>
  </si>
  <si>
    <t>Веси дит електронні
ціна: 540,0000</t>
  </si>
  <si>
    <t>112/111130043</t>
  </si>
  <si>
    <t>Банкетка
ціна: 35,0000</t>
  </si>
  <si>
    <t>112/111130027</t>
  </si>
  <si>
    <t>Бікс
ціна: 15,0000</t>
  </si>
  <si>
    <t>112/1112130</t>
  </si>
  <si>
    <t>112/1110139</t>
  </si>
  <si>
    <t>112/1111075</t>
  </si>
  <si>
    <t>112/111454</t>
  </si>
  <si>
    <t>112/111434</t>
  </si>
  <si>
    <t>112/1112012</t>
  </si>
  <si>
    <t>112/1112072</t>
  </si>
  <si>
    <t>112/118002</t>
  </si>
  <si>
    <t xml:space="preserve">30.06.2013 </t>
  </si>
  <si>
    <t>Модем TP-Link TD 8816
ціна: 230,0000</t>
  </si>
  <si>
    <t>Разом за рахунком 106/1.*.*.*.АЗ Концово</t>
  </si>
  <si>
    <t>106/103023</t>
  </si>
  <si>
    <t xml:space="preserve">12.12.1991                                                                                                                                                                                                                                                 </t>
  </si>
  <si>
    <t>Шкаф багатофункціональний  2
ціна: 138,0000</t>
  </si>
  <si>
    <t>106/103021</t>
  </si>
  <si>
    <t xml:space="preserve">12.12.1992                                                                                                                                                                                                                                                 </t>
  </si>
  <si>
    <t>Шкаф багатофункціональний
ціна: 139,0000</t>
  </si>
  <si>
    <t>106/103032</t>
  </si>
  <si>
    <t>106/103030</t>
  </si>
  <si>
    <t>Трюмо
ціна: 667,0000</t>
  </si>
  <si>
    <t>106/103027</t>
  </si>
  <si>
    <t>Стіл однотумбний
ціна: 170,0000</t>
  </si>
  <si>
    <t>106/103026</t>
  </si>
  <si>
    <t>Стіл двухтумбочний
ціна: 117,0000</t>
  </si>
  <si>
    <t>106/103029</t>
  </si>
  <si>
    <t>Ліжко ординаторське
ціна: 1740,0000</t>
  </si>
  <si>
    <t>106/103033</t>
  </si>
  <si>
    <t>Кушетка оглядова
ціна: 2274,0000</t>
  </si>
  <si>
    <t>106/103034</t>
  </si>
  <si>
    <t xml:space="preserve">01.09.2010                                                                                                                                                                                                                                                 </t>
  </si>
  <si>
    <t>Комплект меблів
ціна: 5623,0000
""</t>
  </si>
  <si>
    <t>Балансова (залишкова)вартість,грн</t>
  </si>
  <si>
    <t>Сума нарахованого зносу ,грн (накопиченої амортизації)</t>
  </si>
  <si>
    <t>Балансова (первісна ) вартість,грн</t>
  </si>
  <si>
    <t>Інвентарний /номенклатурний</t>
  </si>
  <si>
    <t>обладнання та устаткування що передається у комунальну власність  Холмківської сільської ради</t>
  </si>
  <si>
    <t>Разом за рахунком 112/1.*.*.*.АЗ Коритняни</t>
  </si>
  <si>
    <t>112/112375</t>
  </si>
  <si>
    <t>112/112350</t>
  </si>
  <si>
    <t>112/112258</t>
  </si>
  <si>
    <t>112/112275</t>
  </si>
  <si>
    <t>112/112250</t>
  </si>
  <si>
    <t>Разом за рахунком 112.*.*.*.АЗ Коритняни</t>
  </si>
  <si>
    <t>1121016</t>
  </si>
  <si>
    <t>1121954</t>
  </si>
  <si>
    <t>1121923</t>
  </si>
  <si>
    <t xml:space="preserve">05.01.2021 </t>
  </si>
  <si>
    <t>Шафа для документів
ціна: 5200,0000</t>
  </si>
  <si>
    <t>1121922</t>
  </si>
  <si>
    <t>Шафа
ціна: 1800,0000</t>
  </si>
  <si>
    <t>1121921</t>
  </si>
  <si>
    <t>Стіл офісний
ціна: 3200,0000</t>
  </si>
  <si>
    <t>1121895</t>
  </si>
  <si>
    <t>1121907</t>
  </si>
  <si>
    <t>Мобільний телефон NOKIR -150 ta -1235 ( IMTII)  Серійний номер IMEII: 350085530198610  +380 99 074 90 86
ціна: 1235,0000</t>
  </si>
  <si>
    <t>Разом за рахунком 105.*.*.*.АЗ Коритняни</t>
  </si>
  <si>
    <t>10500547</t>
  </si>
  <si>
    <t>Автомобіль Renault DusterLife1.6 4X4 VF1HJD40364230956
ціна: 516220,6800
модель: Двигун номер R031796</t>
  </si>
  <si>
    <t>Разом за рахунком 104.*.*.*.АЗ Коритняни</t>
  </si>
  <si>
    <t>10400140</t>
  </si>
  <si>
    <t xml:space="preserve">05.01.2021                                                                                                                                                                                                                                                 </t>
  </si>
  <si>
    <t>Стіл  з стільницею
ціна: 11500,0000</t>
  </si>
  <si>
    <t>10400139</t>
  </si>
  <si>
    <t>Стіл
ціна: 7300,0000</t>
  </si>
  <si>
    <t>1040138130</t>
  </si>
  <si>
    <t>Сухожарова шафа ТП-80
ціна: 4129,0000</t>
  </si>
  <si>
    <t>Разом за рахунком 117/1.*.*.*.АЗ Коритняни</t>
  </si>
  <si>
    <t>117/11829</t>
  </si>
  <si>
    <t xml:space="preserve">05.01.2011 </t>
  </si>
  <si>
    <t>Простирадло
ціна: 17,8000</t>
  </si>
  <si>
    <t>117/11823</t>
  </si>
  <si>
    <t>Подушки1
ціна: 65,0000</t>
  </si>
  <si>
    <t>117/11825</t>
  </si>
  <si>
    <t>Ковдри1
ціна: 55,0000</t>
  </si>
  <si>
    <t>112/11815</t>
  </si>
  <si>
    <t>Шприц Жене
ціна: 295,0000</t>
  </si>
  <si>
    <t>112/11780</t>
  </si>
  <si>
    <t>Шафа для медикаментів
ціна: 30,0000</t>
  </si>
  <si>
    <t>112/11733</t>
  </si>
  <si>
    <t>Шафа ділова
ціна: 394,0000</t>
  </si>
  <si>
    <t>112/11726</t>
  </si>
  <si>
    <t>Шафа ділова
ціна: 470,0000</t>
  </si>
  <si>
    <t>112/11723</t>
  </si>
  <si>
    <t>Шафа ділова
ціна: 465,0000</t>
  </si>
  <si>
    <t>112/11722</t>
  </si>
  <si>
    <t>Шафа ділова
ціна: 431,0000</t>
  </si>
  <si>
    <t>112/11774</t>
  </si>
  <si>
    <t>Тумби госпітальні
ціна: 25,0000</t>
  </si>
  <si>
    <t>112/11785</t>
  </si>
  <si>
    <t>Термоконтейнер
ціна: 495,0000</t>
  </si>
  <si>
    <t>112/11802</t>
  </si>
  <si>
    <t>Сумка лабораторна
ціна: 346,0000</t>
  </si>
  <si>
    <t>112/11810</t>
  </si>
  <si>
    <t>Столик інструм
ціна: 510,0000</t>
  </si>
  <si>
    <t>112/11737</t>
  </si>
  <si>
    <t>Стілець1
ціна: 79,0000</t>
  </si>
  <si>
    <t>112/11735</t>
  </si>
  <si>
    <t>Стіл письмовий1
ціна: 363,0000</t>
  </si>
  <si>
    <t>112/11727</t>
  </si>
  <si>
    <t>Стіл письмовий1
ціна: 413,0000</t>
  </si>
  <si>
    <t>112/11775</t>
  </si>
  <si>
    <t>Стіл канцелярський
ціна: 50,0000</t>
  </si>
  <si>
    <t>112/11781</t>
  </si>
  <si>
    <t>Сейф1
ціна: 40,0000</t>
  </si>
  <si>
    <t>112/11804</t>
  </si>
  <si>
    <t>Ножиціі
ціна: 84,0000</t>
  </si>
  <si>
    <t>112/11806</t>
  </si>
  <si>
    <t>Лавиці
ціна: 200,0000</t>
  </si>
  <si>
    <t>112/11789</t>
  </si>
  <si>
    <t>Лічильник крові Стимул плюс
ціна: 897,0000</t>
  </si>
  <si>
    <t>112/11777</t>
  </si>
  <si>
    <t>Ліжко функціональне
ціна: 70,0000</t>
  </si>
  <si>
    <t>112/11772</t>
  </si>
  <si>
    <t>Ліжко функціональне
ціна: 25,0000</t>
  </si>
  <si>
    <t>112/11787</t>
  </si>
  <si>
    <t>Камера Горяєва 4-сек
ціна: 107,0000</t>
  </si>
  <si>
    <t>112/11711</t>
  </si>
  <si>
    <t>Вогнегасник1
ціна: 120,0000</t>
  </si>
  <si>
    <t>112/11797</t>
  </si>
  <si>
    <t>Вага дитяча2
ціна: 875,0000</t>
  </si>
  <si>
    <t>112/1112230</t>
  </si>
  <si>
    <t>112/1112131</t>
  </si>
  <si>
    <t>112/1110170</t>
  </si>
  <si>
    <t>112/1110169</t>
  </si>
  <si>
    <t>112/1111106</t>
  </si>
  <si>
    <t>112/1111105</t>
  </si>
  <si>
    <t>112/11111014</t>
  </si>
  <si>
    <t>112/11174</t>
  </si>
  <si>
    <t xml:space="preserve">30.06.2015 </t>
  </si>
  <si>
    <t>112/11173</t>
  </si>
  <si>
    <t>112/1112042</t>
  </si>
  <si>
    <t>112/1112102</t>
  </si>
  <si>
    <t>112/111323</t>
  </si>
  <si>
    <t>Конвектор -Люксель-2910
ціна: 460,0000</t>
  </si>
  <si>
    <t>112/111322</t>
  </si>
  <si>
    <t>1040238273</t>
  </si>
  <si>
    <t>1040238266</t>
  </si>
  <si>
    <t>Холодильник Дніпро
ціна: 1370,0000</t>
  </si>
  <si>
    <t>1040238269</t>
  </si>
  <si>
    <t>Фотоколориметр
ціна: 6133,0000</t>
  </si>
  <si>
    <t>1040238271</t>
  </si>
  <si>
    <t>Факс
ціна: 1023,0000</t>
  </si>
  <si>
    <t>1040238265</t>
  </si>
  <si>
    <t>Одноканальний кардіограф
ціна: 6341,0000</t>
  </si>
  <si>
    <t>1040238267</t>
  </si>
  <si>
    <t>Мікроскоп КСМ-20
ціна: 2488,0000</t>
  </si>
  <si>
    <t>1040238272</t>
  </si>
  <si>
    <t>Вага доросла
ціна: 1506,0000</t>
  </si>
  <si>
    <t>10400049</t>
  </si>
  <si>
    <t>10400025</t>
  </si>
  <si>
    <t>10400895</t>
  </si>
  <si>
    <t>Крісло гінекологічне КГ-2М
ціна: 9600,0000</t>
  </si>
  <si>
    <t>10400922</t>
  </si>
  <si>
    <t>Діагностичний набір Basic Set C10/E10(Ото офтальмоскоп)
ціна: 3800,0000
""</t>
  </si>
  <si>
    <t>Балансова (залишкова) вартість, грн</t>
  </si>
  <si>
    <t>Балансова (первісна) вартість,грн</t>
  </si>
  <si>
    <t xml:space="preserve">ОПИС </t>
  </si>
  <si>
    <t>Разом за рахунком 112/1.*.*.*.АЗ Розівка</t>
  </si>
  <si>
    <t>112/1110174</t>
  </si>
  <si>
    <t>Разом за рахунком 117/1.*.*.*.АЗ Розівка</t>
  </si>
  <si>
    <t>117/112006112</t>
  </si>
  <si>
    <t>Рушники махрові
ціна: 7,5000</t>
  </si>
  <si>
    <t>117/112006114</t>
  </si>
  <si>
    <t>Рушники  вафельні
ціна: 5,0000</t>
  </si>
  <si>
    <t>117/112006118</t>
  </si>
  <si>
    <t>Ркшники вафельні
ціна: 15,0000</t>
  </si>
  <si>
    <t>117/112006117</t>
  </si>
  <si>
    <t>Простиня
ціна: 50,0000</t>
  </si>
  <si>
    <t>117/112006113</t>
  </si>
  <si>
    <t>Полотенца махрові
ціна: 35,0000</t>
  </si>
  <si>
    <t>117/112006115</t>
  </si>
  <si>
    <t>Подушка перова
ціна: 70,0000</t>
  </si>
  <si>
    <t>117/112006116</t>
  </si>
  <si>
    <t>Наволочка
ціна: 25,0000</t>
  </si>
  <si>
    <t>Апарат визначення рівня глюкози крові(в комплекті) "Система визначення  глюкози в крові для самоконтролю Eiement IGM-0021 в комплекті з тест
ціна: 215,0000</t>
  </si>
  <si>
    <t>112/112006087</t>
  </si>
  <si>
    <t>наконечник турбін
ціна: 118,8000</t>
  </si>
  <si>
    <t>112/112006104</t>
  </si>
  <si>
    <t>Шпріц ЖАНЕ
ціна: 297,0000</t>
  </si>
  <si>
    <t>112/111130361</t>
  </si>
  <si>
    <t>Шпатель для замішування
ціна: 8,0000</t>
  </si>
  <si>
    <t>112/112006106</t>
  </si>
  <si>
    <t>Шпатель
ціна: 9,0000</t>
  </si>
  <si>
    <t>112/111130347</t>
  </si>
  <si>
    <t>Шкафдля одягу
ціна: 350,0000</t>
  </si>
  <si>
    <t>112/111130332</t>
  </si>
  <si>
    <t>Шкаф метал
ціна: 95,0000</t>
  </si>
  <si>
    <t>112/111130299</t>
  </si>
  <si>
    <t>Шкаф Медичний
ціна: 56,0000</t>
  </si>
  <si>
    <t>112/112006097</t>
  </si>
  <si>
    <t>Чорний стілець
ціна: 130,0000</t>
  </si>
  <si>
    <t>112/111130297</t>
  </si>
  <si>
    <t>Телефон
ціна: 63,0000</t>
  </si>
  <si>
    <t>112/111130334</t>
  </si>
  <si>
    <t>Тазомір
ціна: 27,0000</t>
  </si>
  <si>
    <t>112/111130296</t>
  </si>
  <si>
    <t>Таз емаль
ціна: 11,0000</t>
  </si>
  <si>
    <t>112/111130342</t>
  </si>
  <si>
    <t>Сумка холод
ціна: 810,0000</t>
  </si>
  <si>
    <t>112/112006094</t>
  </si>
  <si>
    <t>Сумка мед
ціна: 390,0000</t>
  </si>
  <si>
    <t>112/111130369</t>
  </si>
  <si>
    <t>Сумка Спеціальна
ціна: 640,0000</t>
  </si>
  <si>
    <t>112/111130336</t>
  </si>
  <si>
    <t>Стрічкові штори
ціна: 513,0000</t>
  </si>
  <si>
    <t>112/111130337</t>
  </si>
  <si>
    <t>Столик стомат
ціна: 90,0000</t>
  </si>
  <si>
    <t>112/111130325</t>
  </si>
  <si>
    <t>Столик с
ціна: 31,0000</t>
  </si>
  <si>
    <t>112/111130363</t>
  </si>
  <si>
    <t>Стетоскоп акушер
ціна: 87,0000</t>
  </si>
  <si>
    <t>112/111130294</t>
  </si>
  <si>
    <t>Стетоскоп
ціна: 30,0000</t>
  </si>
  <si>
    <t>112/111130348</t>
  </si>
  <si>
    <t>Стелаж
ціна: 500,0000</t>
  </si>
  <si>
    <t>112/112006089</t>
  </si>
  <si>
    <t>Стабілізатор
ціна: 410,0000</t>
  </si>
  <si>
    <t>112/111130327</t>
  </si>
  <si>
    <t>Стільці
ціна: 11,0000</t>
  </si>
  <si>
    <t>112/111130346</t>
  </si>
  <si>
    <t>Стіл
ціна: 380,0000</t>
  </si>
  <si>
    <t>112/111130298</t>
  </si>
  <si>
    <t>Сейф
ціна: 20,0000</t>
  </si>
  <si>
    <t>112/111130359</t>
  </si>
  <si>
    <t>Ручка для зеркала
ціна: 5,0000</t>
  </si>
  <si>
    <t>112/112006110</t>
  </si>
  <si>
    <t>Пульпоексирактор
ціна: 76,0000</t>
  </si>
  <si>
    <t>112/111130344</t>
  </si>
  <si>
    <t>Праска
ціна: 139,0000</t>
  </si>
  <si>
    <t>112/112006091</t>
  </si>
  <si>
    <t>Печать 40
ціна: 85,0000</t>
  </si>
  <si>
    <t>112/111130362</t>
  </si>
  <si>
    <t>Отофальмоскоп
ціна: 1857,0000</t>
  </si>
  <si>
    <t>112/111130353</t>
  </si>
  <si>
    <t>Опромінювач
ціна: 210,0000</t>
  </si>
  <si>
    <t>112/112006095</t>
  </si>
  <si>
    <t>Окуляри захисні
ціна: 32,0000</t>
  </si>
  <si>
    <t>112/111130340</t>
  </si>
  <si>
    <t>Облучатель
ціна: 408,0000</t>
  </si>
  <si>
    <t>112/111130339</t>
  </si>
  <si>
    <t>Настольна лампа
ціна: 65,0000</t>
  </si>
  <si>
    <t>112/112006108</t>
  </si>
  <si>
    <t>Наконечник турбін
ціна: 255,0000</t>
  </si>
  <si>
    <t>112/111130364</t>
  </si>
  <si>
    <t>Молоток неврологічний
ціна: 115,0000</t>
  </si>
  <si>
    <t>112/111130329</t>
  </si>
  <si>
    <t>Кушетка
ціна: 23,0000</t>
  </si>
  <si>
    <t>112/111130354</t>
  </si>
  <si>
    <t>КСК коронкознімач
ціна: 113,0000</t>
  </si>
  <si>
    <t>112/112006111</t>
  </si>
  <si>
    <t>Зонд пуговчатий
ціна: 68,0000</t>
  </si>
  <si>
    <t>112/111130357</t>
  </si>
  <si>
    <t>Зонд
ціна: 7,0000</t>
  </si>
  <si>
    <t>112/111130370</t>
  </si>
  <si>
    <t>Затискувач кровозупинний
ціна: 59,0000</t>
  </si>
  <si>
    <t>112/111130326</t>
  </si>
  <si>
    <t>Етажерка
ціна: 12,0000</t>
  </si>
  <si>
    <t>112/112006088</t>
  </si>
  <si>
    <t>Елеватор
ціна: 58,0000</t>
  </si>
  <si>
    <t>112/111130358</t>
  </si>
  <si>
    <t>Дзеркало тгінекологічне
ціна: 9,0000</t>
  </si>
  <si>
    <t>112/111130368</t>
  </si>
  <si>
    <t>Дзеркало гортанне
ціна: 49,0000</t>
  </si>
  <si>
    <t>112/112006107</t>
  </si>
  <si>
    <t>Головка алмаз
ціна: 83,0000</t>
  </si>
  <si>
    <t>112/10801</t>
  </si>
  <si>
    <t>Глюкометр
ціна: 390,0000</t>
  </si>
  <si>
    <t>112/111130366</t>
  </si>
  <si>
    <t>Глюкоиетр з стеж смужками
ціна: 477,0000</t>
  </si>
  <si>
    <t>112/111130351</t>
  </si>
  <si>
    <t>Гаркулай набір
ціна: 917,0000</t>
  </si>
  <si>
    <t>112/111130328</t>
  </si>
  <si>
    <t>Вогнегасник
ціна: 160,0000</t>
  </si>
  <si>
    <t>112/111130343</t>
  </si>
  <si>
    <t>Вага напольна
ціна: 149,0000</t>
  </si>
  <si>
    <t>112/111130323</t>
  </si>
  <si>
    <t>Вага лаболаторна
ціна: 52,0000</t>
  </si>
  <si>
    <t>112/111130295</t>
  </si>
  <si>
    <t>Бочка30 л
ціна: 23,0000</t>
  </si>
  <si>
    <t>112/112006100</t>
  </si>
  <si>
    <t>Бонд
ціна: 323,0000</t>
  </si>
  <si>
    <t>112/111130355</t>
  </si>
  <si>
    <t>Бактеріоцидна лампа
ціна: 216,0000</t>
  </si>
  <si>
    <t>112/111130365</t>
  </si>
  <si>
    <t>Бікс 05  л
ціна: 150,0000</t>
  </si>
  <si>
    <t>112/111130324</t>
  </si>
  <si>
    <t>Бікс
ціна: 30,0000</t>
  </si>
  <si>
    <t>112/112006109</t>
  </si>
  <si>
    <t>Адгезор
ціна: 68,0000</t>
  </si>
  <si>
    <t>112/111130350</t>
  </si>
  <si>
    <t>Іст зод М 104
ціна: 149,0000</t>
  </si>
  <si>
    <t>112/112006098</t>
  </si>
  <si>
    <t>Інструмент насадка стом каб
ціна: 985,0000</t>
  </si>
  <si>
    <t>112/112006105</t>
  </si>
  <si>
    <t>Інгалятор ультразвуковий
ціна: 800,0000</t>
  </si>
  <si>
    <t>112/112327</t>
  </si>
  <si>
    <t>112/112388</t>
  </si>
  <si>
    <t>112/112363</t>
  </si>
  <si>
    <t>112/1112241</t>
  </si>
  <si>
    <t>112/1112142</t>
  </si>
  <si>
    <t>112/11492</t>
  </si>
  <si>
    <t>112/1110173</t>
  </si>
  <si>
    <t>112/11163</t>
  </si>
  <si>
    <t>112/11162</t>
  </si>
  <si>
    <t>112/111443</t>
  </si>
  <si>
    <t>112/1112036</t>
  </si>
  <si>
    <t>112/1112097</t>
  </si>
  <si>
    <t>112/118001</t>
  </si>
  <si>
    <t>Модем ТP-Link TD-816
ціна: 230,0000</t>
  </si>
  <si>
    <t>Разом за рахунком 112.*.*.*.АЗ Розівка</t>
  </si>
  <si>
    <t>1121024</t>
  </si>
  <si>
    <t>1121009</t>
  </si>
  <si>
    <t>Лампа ТUV-30VV бактерацидна (Філіпс)
ціна: 509,4000</t>
  </si>
  <si>
    <t>1121008</t>
  </si>
  <si>
    <t>1121040</t>
  </si>
  <si>
    <t>Стрічкові штори
ціна: 314,0000</t>
  </si>
  <si>
    <t>1121882</t>
  </si>
  <si>
    <t>1121919</t>
  </si>
  <si>
    <t>Мобільний телефон NOKIR -150 ta -1235 ( IMTII)  Серійний номер IMEII: 350085530208005  +380 99 074 89 08
ціна: 1235,0000</t>
  </si>
  <si>
    <t>1121927</t>
  </si>
  <si>
    <t>1121926</t>
  </si>
  <si>
    <t>Разом за рахунком 106/1.*.*.*.АЗ Розівка</t>
  </si>
  <si>
    <t>106/103094</t>
  </si>
  <si>
    <t>Шкаф Ш С Т
ціна: 4698,0000</t>
  </si>
  <si>
    <t>106/103095</t>
  </si>
  <si>
    <t>106/103044</t>
  </si>
  <si>
    <t>Чорний стілець
ціна: 576,0000</t>
  </si>
  <si>
    <t>106/103043</t>
  </si>
  <si>
    <t>Стіл
ціна: 330,0000</t>
  </si>
  <si>
    <t>106/103036</t>
  </si>
  <si>
    <t xml:space="preserve">01.01.1991                                                                                                                                                                                                                                                 </t>
  </si>
  <si>
    <t>Сейф
ціна: 360,0000</t>
  </si>
  <si>
    <t>106/103041</t>
  </si>
  <si>
    <t>Б 901 шафа
ціна: 396,0000</t>
  </si>
  <si>
    <t>106/103046</t>
  </si>
  <si>
    <t>Б 608 секція меб
ціна: 158,0000</t>
  </si>
  <si>
    <t>106/1030451</t>
  </si>
  <si>
    <t>Б 601 секція мебельна
ціна: 441,0000</t>
  </si>
  <si>
    <t>106/103045</t>
  </si>
  <si>
    <t>106/103040</t>
  </si>
  <si>
    <t>Б 408 тумба .прист
ціна: 360,0000</t>
  </si>
  <si>
    <t>106/103039</t>
  </si>
  <si>
    <t>Б 307  стіл переставний
ціна: 300,0000</t>
  </si>
  <si>
    <t>Разом за рахунком 105/1.*.*.*.АЗ Розівка</t>
  </si>
  <si>
    <t>105/102006</t>
  </si>
  <si>
    <t xml:space="preserve">07.08.2009                                                                                                                                                                                                                                                 </t>
  </si>
  <si>
    <t>Автомобіль ВАЗ 2107
ціна: 37625,0000
модель: ХТА21070092889506</t>
  </si>
  <si>
    <t>Разом за рахунком 104.*.*.*.АЗ Розівка</t>
  </si>
  <si>
    <t>104040057</t>
  </si>
  <si>
    <t>Апарат для реєстрації ЕКГ ( тип2) (Електрокардіограф Юкард)
ціна: 47404,1600</t>
  </si>
  <si>
    <t>10400086</t>
  </si>
  <si>
    <t>10400085</t>
  </si>
  <si>
    <t>10403051</t>
  </si>
  <si>
    <t xml:space="preserve">01.01.1999                                                                                                                                                                                                                                                 </t>
  </si>
  <si>
    <t>Холодильник "Кодри
ціна: 191,0000</t>
  </si>
  <si>
    <t>10403119</t>
  </si>
  <si>
    <t>Факс Панасонік
ціна: 895,0000</t>
  </si>
  <si>
    <t>10403053</t>
  </si>
  <si>
    <t xml:space="preserve">01.06.2002                                                                                                                                                                                                                                                 </t>
  </si>
  <si>
    <t>Установка стоматологічна
ціна: 10924,0000</t>
  </si>
  <si>
    <t>10403062</t>
  </si>
  <si>
    <t xml:space="preserve">12.12.2007                                                                                                                                                                                                                                                 </t>
  </si>
  <si>
    <t>Стіл СС -3
ціна: 125,0000</t>
  </si>
  <si>
    <t>10403137</t>
  </si>
  <si>
    <t xml:space="preserve">01.11.2009                                                                                                                                                                                                                                                 </t>
  </si>
  <si>
    <t>10403059</t>
  </si>
  <si>
    <t>10403125</t>
  </si>
  <si>
    <t>Лампа фотополімерна
ціна: 3200,0000</t>
  </si>
  <si>
    <t>10404273</t>
  </si>
  <si>
    <t xml:space="preserve">01.01.2010                                                                                                                                                                                                                                                 </t>
  </si>
  <si>
    <t>10403049</t>
  </si>
  <si>
    <t>Крісло гінекологічне
ціна: 317,0000</t>
  </si>
  <si>
    <t>10403057</t>
  </si>
  <si>
    <t xml:space="preserve">11.10.2006                                                                                                                                                                                                                                                 </t>
  </si>
  <si>
    <t>Крісло  ЗОК-50
ціна: 281,0000</t>
  </si>
  <si>
    <t>10400790</t>
  </si>
  <si>
    <t>10403058</t>
  </si>
  <si>
    <t>Ваги  ер. дитячі
ціна: 1212,0000</t>
  </si>
  <si>
    <t>10400069</t>
  </si>
  <si>
    <t>Персональний комп"ютер (ноутбук НР 250G7, діагональ дісплея-15,6)
ціна: 14950,0000</t>
  </si>
  <si>
    <t>10400793</t>
  </si>
  <si>
    <t xml:space="preserve">14.08.2012                                                                                                                                                                                                                                                 </t>
  </si>
  <si>
    <t>Багатофункціональний пристрій CANON i-SENSYS MF3010
ціна: 1908,0000</t>
  </si>
  <si>
    <t>10400803</t>
  </si>
  <si>
    <t xml:space="preserve">20.05.2013                                                                                                                                                                                                                                                 </t>
  </si>
  <si>
    <t>Компресор "Гранум-100"
ціна: 4783,3300</t>
  </si>
  <si>
    <t>10400938</t>
  </si>
  <si>
    <t>10400132</t>
  </si>
  <si>
    <t>Мобільний діагностичний комплекс IDIS 7500 (з предустановленим ПЗ) з комплектуючими
ціна: 87892,0000
модель: Серійний № 1909F900057</t>
  </si>
  <si>
    <t>10400110</t>
  </si>
  <si>
    <t>Дермаскоп BS3+
ціна: 14124,0000
""</t>
  </si>
  <si>
    <t>Балансова (залишкова ) вартість,грн</t>
  </si>
  <si>
    <t>Балансова (первісна)вартість, грн</t>
  </si>
  <si>
    <t>Разом за рахунком 105/1.*.*.*.АЗ Холмок</t>
  </si>
  <si>
    <t>105/100023</t>
  </si>
  <si>
    <t>Автомобіль "Нива-21213"
ціна: 41729,0000
модель: ХТА21213041749591</t>
  </si>
  <si>
    <t>Разом за рахунком 105.*.*.*.АЗ Холмок</t>
  </si>
  <si>
    <t>10500551</t>
  </si>
  <si>
    <t xml:space="preserve">18.12.2019                                                                                                                                                                                                                                                 </t>
  </si>
  <si>
    <t>Автомобіль Renault DusterLife1.6 4X4 VF1HJD40X64630397
ціна: 514720,6800
модель: Двигун номер R032167</t>
  </si>
  <si>
    <t>Разом за рахунком 112/1.*.*.*.АЗ Холмок</t>
  </si>
  <si>
    <t>112/111130270</t>
  </si>
  <si>
    <t>Язикотримач 2
ціна: 365,0000</t>
  </si>
  <si>
    <t>112/111130224</t>
  </si>
  <si>
    <t>Штори стрічкові
ціна: 780,0000</t>
  </si>
  <si>
    <t>112/111130215</t>
  </si>
  <si>
    <t>Штатив на 10 гнізд
ціна: 7,0000</t>
  </si>
  <si>
    <t>112/111130248</t>
  </si>
  <si>
    <t>Штатив П М -40
ціна: 18,0000</t>
  </si>
  <si>
    <t>112/111130247</t>
  </si>
  <si>
    <t>Штатив П М -20
ціна: 15,0000</t>
  </si>
  <si>
    <t>112/111130231</t>
  </si>
  <si>
    <t>Штатив
ціна: 195,0000</t>
  </si>
  <si>
    <t>112/111130245</t>
  </si>
  <si>
    <t>Факс Панасонік
ціна: 677,0000</t>
  </si>
  <si>
    <t>112/111130226</t>
  </si>
  <si>
    <t>Стол  б/в
ціна: 13,0000</t>
  </si>
  <si>
    <t>112/111130227</t>
  </si>
  <si>
    <t>Стільці
ціна: 10,0000</t>
  </si>
  <si>
    <t>112/111130253</t>
  </si>
  <si>
    <t>Стіл компютерний
ціна: 392,0000</t>
  </si>
  <si>
    <t>112/111130205</t>
  </si>
  <si>
    <t>Стіл канцелярський
ціна: 92,0000</t>
  </si>
  <si>
    <t>112/111130254</t>
  </si>
  <si>
    <t>112/111130201</t>
  </si>
  <si>
    <t>С тілець  желізний
ціна: 9,0000</t>
  </si>
  <si>
    <t>112/111130271</t>
  </si>
  <si>
    <t>Роторозширювач
ціна: 408,0000</t>
  </si>
  <si>
    <t>112/111130272</t>
  </si>
  <si>
    <t>Ростометр для немовлят
ціна: 823,0000</t>
  </si>
  <si>
    <t>112/111130229</t>
  </si>
  <si>
    <t>Рефлектор
ціна: 150,0000</t>
  </si>
  <si>
    <t>112/111130243</t>
  </si>
  <si>
    <t>Пузирь для леда
ціна: 8,0000</t>
  </si>
  <si>
    <t>112/111130257</t>
  </si>
  <si>
    <t>Мікрохвильовка
ціна: 580,0000</t>
  </si>
  <si>
    <t>112/111130230</t>
  </si>
  <si>
    <t>Лоток нержавіючий
ціна: 165,0000</t>
  </si>
  <si>
    <t>112/111130202</t>
  </si>
  <si>
    <t>Кушетка
ціна: 37,0000</t>
  </si>
  <si>
    <t>112/111130252</t>
  </si>
  <si>
    <t>Крісло офісне
ціна: 280,0000</t>
  </si>
  <si>
    <t>112/111130212</t>
  </si>
  <si>
    <t>Камера горнева
ціна: 188,0000</t>
  </si>
  <si>
    <t>112/111130261</t>
  </si>
  <si>
    <t>Годинник
ціна: 58,0000</t>
  </si>
  <si>
    <t>112/111130275</t>
  </si>
  <si>
    <t>Гідрометр
ціна: 75,0000</t>
  </si>
  <si>
    <t>112/111130250</t>
  </si>
  <si>
    <t>112/111130210</t>
  </si>
  <si>
    <t>112/111130214</t>
  </si>
  <si>
    <t>Бікс НСК-3
ціна: 120,0000</t>
  </si>
  <si>
    <t>112/112341</t>
  </si>
  <si>
    <t>Ширма медична 3Х сенційна
ціна: 2770,0000</t>
  </si>
  <si>
    <t>112/112333</t>
  </si>
  <si>
    <t>Шафа медична
ціна: 3498,0000</t>
  </si>
  <si>
    <t>112/11077</t>
  </si>
  <si>
    <t>Фонендоскоп Раппорта
ціна: 566,0000</t>
  </si>
  <si>
    <t>112/112390</t>
  </si>
  <si>
    <t>112/112380</t>
  </si>
  <si>
    <t>112/112365</t>
  </si>
  <si>
    <t>112/112355</t>
  </si>
  <si>
    <t>112/1112189</t>
  </si>
  <si>
    <t>112/1112246</t>
  </si>
  <si>
    <t>112/111054</t>
  </si>
  <si>
    <t>Вертикальні жалюзі
ціна: 240,0000</t>
  </si>
  <si>
    <t>112/1112197</t>
  </si>
  <si>
    <t>Ваги дитячі механичні Moment
ціна: 1450,0000</t>
  </si>
  <si>
    <t>112/1112147</t>
  </si>
  <si>
    <t>112/1110184</t>
  </si>
  <si>
    <t>Ширма двосекційна ШП-2
ціна: 1200,0000</t>
  </si>
  <si>
    <t>112/1111097</t>
  </si>
  <si>
    <t>112/11111006</t>
  </si>
  <si>
    <t>112/111447</t>
  </si>
  <si>
    <t>112/1112041</t>
  </si>
  <si>
    <t>112/1112101</t>
  </si>
  <si>
    <t>112/112267</t>
  </si>
  <si>
    <t>112/112241</t>
  </si>
  <si>
    <t>Разом за рахунком 112.*.*.*.АЗ Холмок</t>
  </si>
  <si>
    <t>1121022</t>
  </si>
  <si>
    <t>1121007</t>
  </si>
  <si>
    <t>1121006</t>
  </si>
  <si>
    <t xml:space="preserve">30.06.2020 </t>
  </si>
  <si>
    <t>1121057</t>
  </si>
  <si>
    <t>Столик інструментальний СІ-5
ціна: 1800,0000</t>
  </si>
  <si>
    <t>Разом за рахунком 106.*.*.*.АЗ Холмок</t>
  </si>
  <si>
    <t>10603038</t>
  </si>
  <si>
    <t>стіл-присмічБ 302
ціна: 155,0000</t>
  </si>
  <si>
    <t>10603037</t>
  </si>
  <si>
    <t>стіл-присмічБ 301
ціна: 193,0000</t>
  </si>
  <si>
    <t>10603034</t>
  </si>
  <si>
    <t xml:space="preserve">01.01.1989                                                                                                                                                                                                                                                 </t>
  </si>
  <si>
    <t>Шкаф 3
ціна: 22,0000</t>
  </si>
  <si>
    <t>10603042</t>
  </si>
  <si>
    <t xml:space="preserve">11.11.1989                                                                                                                                                                                                                                                 </t>
  </si>
  <si>
    <t>Шкаф 2
ціна: 17,0000</t>
  </si>
  <si>
    <t>10603032</t>
  </si>
  <si>
    <t>Шкаф
ціна: 24,0000</t>
  </si>
  <si>
    <t>10603041</t>
  </si>
  <si>
    <t xml:space="preserve">11.11.2004                                                                                                                                                                                                                                                 </t>
  </si>
  <si>
    <t>Стілець чорний (скад)
ціна: 144,0000</t>
  </si>
  <si>
    <t>10603036</t>
  </si>
  <si>
    <t>Меб .Оф. Б203 стіл
ціна: 313,0000</t>
  </si>
  <si>
    <t xml:space="preserve">01.11.2004                                                                                                                                                                                                                                                 </t>
  </si>
  <si>
    <t>Крісло мобільне
ціна: 192,0000</t>
  </si>
  <si>
    <t>10603039</t>
  </si>
  <si>
    <t>Б-402 тумба присміч
ціна: 332,0000</t>
  </si>
  <si>
    <t>10603040</t>
  </si>
  <si>
    <t>Б 901 шкаф
ціна: 359,0000</t>
  </si>
  <si>
    <t>10600033</t>
  </si>
  <si>
    <t>Б 703 двері щипові
ціна: 198,0000</t>
  </si>
  <si>
    <t>10603031</t>
  </si>
  <si>
    <t>Б 608  секція меб
ціна: 143,0000</t>
  </si>
  <si>
    <t>10603030</t>
  </si>
  <si>
    <t>Б 601. секція меб
ціна: 602,0000</t>
  </si>
  <si>
    <t>10603035</t>
  </si>
  <si>
    <t>Антрисолі
ціна: 21,0000</t>
  </si>
  <si>
    <t>10600004</t>
  </si>
  <si>
    <t>Інгалятор 402-А
ціна: 2200,0000</t>
  </si>
  <si>
    <t>Рахунок 106</t>
  </si>
  <si>
    <t>Разом за рахунком 104.*.*.*.АЗ Холмок</t>
  </si>
  <si>
    <t>10400105</t>
  </si>
  <si>
    <t xml:space="preserve">22.04.2020                                                                                                                                                                                                                                                 </t>
  </si>
  <si>
    <t>Апарат для реєстрації ЕКГ з телеметричною передачею (Електрокардіограф ЮКАРД 100)
ціна: 46155,9300</t>
  </si>
  <si>
    <t>10400909</t>
  </si>
  <si>
    <t>10403036</t>
  </si>
  <si>
    <t xml:space="preserve">12.12.2003                                                                                                                                                                                                                                                 </t>
  </si>
  <si>
    <t>Шкаф сухожаровий
ціна: 3980,0000</t>
  </si>
  <si>
    <t>10403048</t>
  </si>
  <si>
    <t xml:space="preserve">11.11.2009                                                                                                                                                                                                                                                 </t>
  </si>
  <si>
    <t>Шкаф Ямн -1
ціна: 2100,0000</t>
  </si>
  <si>
    <t>10403047</t>
  </si>
  <si>
    <t>Центрофуга
ціна: 3637,0000</t>
  </si>
  <si>
    <t>10403038</t>
  </si>
  <si>
    <t>Холодильник "Норд"-428
ціна: 1123,0000</t>
  </si>
  <si>
    <t>10403050</t>
  </si>
  <si>
    <t xml:space="preserve">12.01.2009                                                                                                                                                                                                                                                 </t>
  </si>
  <si>
    <t>Холодильник
ціна: 2317,0000</t>
  </si>
  <si>
    <t>10403040</t>
  </si>
  <si>
    <t xml:space="preserve">12.01.2003                                                                                                                                                                                                                                                 </t>
  </si>
  <si>
    <t>Сумка холодильник .03 л
ціна: 570,0000</t>
  </si>
  <si>
    <t>10403043</t>
  </si>
  <si>
    <t xml:space="preserve">01.10.2006                                                                                                                                                                                                                                                 </t>
  </si>
  <si>
    <t>Столик  маніпуляційний
ціна: 785,0000</t>
  </si>
  <si>
    <t>10403039</t>
  </si>
  <si>
    <t>Стерилізатор  ГП -2001
ціна: 2908,0000</t>
  </si>
  <si>
    <t>Стіл для пеленання
ціна: 1260,0000</t>
  </si>
  <si>
    <t>10400008</t>
  </si>
  <si>
    <t xml:space="preserve">27.09.2008                                                                                                                                                                                                                                                 </t>
  </si>
  <si>
    <t>Мікроскоп серії ХСМ: ХСМ-200
ціна: 2198,0000</t>
  </si>
  <si>
    <t>10403042</t>
  </si>
  <si>
    <t>Кушетка К М -1
ціна: 1303,0000</t>
  </si>
  <si>
    <t>Дитячы ваги
ціна: 1212,0000</t>
  </si>
  <si>
    <t>Інгалятор ультразвуковий
ціна: 1000,0000</t>
  </si>
  <si>
    <t>10403150</t>
  </si>
  <si>
    <t>Електрокардіограф "МІДАС-ЕК1Т"
ціна: 7200,0000</t>
  </si>
  <si>
    <t>10400796</t>
  </si>
  <si>
    <t>10400020</t>
  </si>
  <si>
    <t>Холодильник,81.1
ціна: 7701,5000</t>
  </si>
  <si>
    <t>1040387308</t>
  </si>
  <si>
    <t>10400940</t>
  </si>
  <si>
    <t>10400953</t>
  </si>
  <si>
    <t>10400135</t>
  </si>
  <si>
    <t>10400107</t>
  </si>
  <si>
    <t>1121889</t>
  </si>
  <si>
    <t>1121913</t>
  </si>
  <si>
    <t>Мобільний телефон NOKIR -150 ta -1235 ( IMTII)  Серійний номер IMEII: 350085530198560  +380 99 074 90 38
ціна: 1235,0000</t>
  </si>
  <si>
    <t>1121936</t>
  </si>
  <si>
    <t>10400032</t>
  </si>
  <si>
    <t>10400800</t>
  </si>
  <si>
    <t xml:space="preserve">02.04.2013                                                                                                                                                                                                                                                 </t>
  </si>
  <si>
    <t>Мікроскоп медичний "МИКМЕД-5"
ціна: 7100,0000
""</t>
  </si>
  <si>
    <t>інвентарний/ номенклатурний</t>
  </si>
  <si>
    <t>Разом за рахунком 112/1.*.*.*.АЗ Сторожниця</t>
  </si>
  <si>
    <t>112/119534</t>
  </si>
  <si>
    <t xml:space="preserve">01.04.2011 </t>
  </si>
  <si>
    <t>Язикотримач
ціна: 106,0000</t>
  </si>
  <si>
    <t>112/119529</t>
  </si>
  <si>
    <t>Щит вогнегасник в комплекті
ціна: 625,0000</t>
  </si>
  <si>
    <t>112/119525</t>
  </si>
  <si>
    <t>Штатив до кап
ціна: 159,0000</t>
  </si>
  <si>
    <t>112/119521</t>
  </si>
  <si>
    <t>Штатив для Сое метра
ціна: 14,0000</t>
  </si>
  <si>
    <t>112/119519</t>
  </si>
  <si>
    <t>Штатив 5 шт
ціна: 40,0000</t>
  </si>
  <si>
    <t>112/119505</t>
  </si>
  <si>
    <t>Шкаф скляний
ціна: 50,0000</t>
  </si>
  <si>
    <t>112/119513</t>
  </si>
  <si>
    <t>Шкаф книжний
ціна: 70,0000</t>
  </si>
  <si>
    <t>112/119539</t>
  </si>
  <si>
    <t>112/119540</t>
  </si>
  <si>
    <t>Тонометр мех
ціна: 73,0000</t>
  </si>
  <si>
    <t>112/119527</t>
  </si>
  <si>
    <t>Термобокс 16л
ціна: 185,0000</t>
  </si>
  <si>
    <t>112/119538</t>
  </si>
  <si>
    <t>Телефон апарат
ціна: 250,0000</t>
  </si>
  <si>
    <t>112/119531</t>
  </si>
  <si>
    <t>Телефон апарат
ціна: 166,0000</t>
  </si>
  <si>
    <t>112/119533</t>
  </si>
  <si>
    <t>Сумка укладка для участ лікаря
ціна: 347,0000</t>
  </si>
  <si>
    <t>112/119512</t>
  </si>
  <si>
    <t>Столи маніпул 2 шт
ціна: 20,0000</t>
  </si>
  <si>
    <t>112/119508</t>
  </si>
  <si>
    <t>Стільці мякі 2 шт
ціна: 192,0000</t>
  </si>
  <si>
    <t>112/119532</t>
  </si>
  <si>
    <t>Стіл роб письмовий
ціна: 275,0000</t>
  </si>
  <si>
    <t>112/119523</t>
  </si>
  <si>
    <t>Стіл однотумбний
ціна: 45,0000</t>
  </si>
  <si>
    <t>112/119537</t>
  </si>
  <si>
    <t>Скальпель брюшний
ціна: 16,0000</t>
  </si>
  <si>
    <t>112/119535</t>
  </si>
  <si>
    <t>Роторозширювач
ціна: 198,0000</t>
  </si>
  <si>
    <t>112/119515</t>
  </si>
  <si>
    <t>Печатка
ціна: 100,0000</t>
  </si>
  <si>
    <t>112/119530</t>
  </si>
  <si>
    <t>Отоскоп "Еролігнт" с10
ціна: 600,0000</t>
  </si>
  <si>
    <t>112/119536</t>
  </si>
  <si>
    <t>Нож хірург 140 мм
ціна: 48,0000</t>
  </si>
  <si>
    <t>112/119546</t>
  </si>
  <si>
    <t>Кушетки
ціна: 57,0000</t>
  </si>
  <si>
    <t>112/119502</t>
  </si>
  <si>
    <t>Кушетка
ціна: 42,0000</t>
  </si>
  <si>
    <t>112/119520</t>
  </si>
  <si>
    <t>Камера Горяева
ціна: 84,0000</t>
  </si>
  <si>
    <t>112/119510</t>
  </si>
  <si>
    <t>Зеркало №34 шт
ціна: 12,0000</t>
  </si>
  <si>
    <t>112/119516</t>
  </si>
  <si>
    <t>Годиннирк пісочний 5 хв
ціна: 17,0000</t>
  </si>
  <si>
    <t>112/111130260</t>
  </si>
  <si>
    <t>Вага електрична
ціна: 225,0000</t>
  </si>
  <si>
    <t>112/119514</t>
  </si>
  <si>
    <t>Відро для мусора
ціна: 10,0000</t>
  </si>
  <si>
    <t>112/119518</t>
  </si>
  <si>
    <t>Бутель до хім реактива 4 шт
ціна: 19,0000</t>
  </si>
  <si>
    <t>112/112340</t>
  </si>
  <si>
    <t>Ширма медична 2Х сенційна
ціна: 1840,0000</t>
  </si>
  <si>
    <t>112/112339</t>
  </si>
  <si>
    <t>112/112338</t>
  </si>
  <si>
    <t>112/112324</t>
  </si>
  <si>
    <t>Кушетка медична із змінною висотою
ціна: 3830,0000</t>
  </si>
  <si>
    <t>112/1112200</t>
  </si>
  <si>
    <t>Столик пеленальний СПЛ
ціна: 2705,0000</t>
  </si>
  <si>
    <t>112/1112201</t>
  </si>
  <si>
    <t>Ростомір дитячий настільний  РД
ціна: 1113,0000</t>
  </si>
  <si>
    <t>112/112381</t>
  </si>
  <si>
    <t>112/112356</t>
  </si>
  <si>
    <t>112/111042</t>
  </si>
  <si>
    <t>Лічильник газовий BK-G6T EISTER
ціна: 2844,0000</t>
  </si>
  <si>
    <t>112/112290</t>
  </si>
  <si>
    <t>Катридж PATRON  для ЕХЕRA
ціна: 1520,0000</t>
  </si>
  <si>
    <t>112/1112290</t>
  </si>
  <si>
    <t>Змішувач UX -0300
ціна: 422,0000</t>
  </si>
  <si>
    <t>112/1112243</t>
  </si>
  <si>
    <t>112/1112144</t>
  </si>
  <si>
    <t>112/1110156</t>
  </si>
  <si>
    <t>112/1111093</t>
  </si>
  <si>
    <t>112/1111092</t>
  </si>
  <si>
    <t>112/11111020</t>
  </si>
  <si>
    <t>112/11156</t>
  </si>
  <si>
    <t>112/11155</t>
  </si>
  <si>
    <t>112/1112028</t>
  </si>
  <si>
    <t>112/1112089</t>
  </si>
  <si>
    <t>112/118004</t>
  </si>
  <si>
    <t>Модем TP-Link Td-8816
ціна: 230,0000</t>
  </si>
  <si>
    <t>Разом за рахунком 112.*.*.*.АЗ Сторожниця</t>
  </si>
  <si>
    <t>1121020</t>
  </si>
  <si>
    <t>Столик пеленальний СПЛ
ціна: 3283,3400</t>
  </si>
  <si>
    <t>1121884</t>
  </si>
  <si>
    <t>1121917</t>
  </si>
  <si>
    <t>Мобільний телефон NOKIR -150 ta -1235 ( IMTII) Серійний номер IMEII: 350085530200317  +380 99 074 90 44
ціна: 1235,0000</t>
  </si>
  <si>
    <t>11212006139</t>
  </si>
  <si>
    <t xml:space="preserve">20.01.2020 </t>
  </si>
  <si>
    <t>м.кв.</t>
  </si>
  <si>
    <t>Вертикальні жалюзі
ціна: 293,0000</t>
  </si>
  <si>
    <t>1121848</t>
  </si>
  <si>
    <t xml:space="preserve">23.12.2019 </t>
  </si>
  <si>
    <t>Разом за рахунком 105.*.*.*.АЗ Сторожниця</t>
  </si>
  <si>
    <t>10500557</t>
  </si>
  <si>
    <t xml:space="preserve">24.04.2020                                                                                                                                                                                                                                                 </t>
  </si>
  <si>
    <t>Автомобіль Renault Duster Life 1.6 4X4 VF1HJD40Х64945734
ціна: 514613,8600
модель: Двигун номера R032464</t>
  </si>
  <si>
    <t>Разом за рахунком 104.*.*.*.АЗ Сторожниця</t>
  </si>
  <si>
    <t>104040058</t>
  </si>
  <si>
    <t>10400084</t>
  </si>
  <si>
    <t>10400066</t>
  </si>
  <si>
    <t xml:space="preserve">22.02.2019                                                                                                                                                                                                                                                 </t>
  </si>
  <si>
    <t>Насос циркуляційний
ціна: 6380,0000</t>
  </si>
  <si>
    <t>10400905</t>
  </si>
  <si>
    <t>10400015</t>
  </si>
  <si>
    <t xml:space="preserve">11.02.2013                                                                                                                                                                                                                                                 </t>
  </si>
  <si>
    <t>Насос А 110/180ХМ
ціна: 3745,0000</t>
  </si>
  <si>
    <t>10440053</t>
  </si>
  <si>
    <t xml:space="preserve">01.01.2003                                                                                                                                                                                                                                                 </t>
  </si>
  <si>
    <t>стелажі деревяні
ціна: 2060,0000</t>
  </si>
  <si>
    <t>10441040014</t>
  </si>
  <si>
    <t xml:space="preserve">08.08.2002                                                                                                                                                                                                                                                 </t>
  </si>
  <si>
    <t>стіл кутовий
ціна: 310,0000</t>
  </si>
  <si>
    <t>10441040041</t>
  </si>
  <si>
    <t>радіатор стальний
ціна: 4830,0000</t>
  </si>
  <si>
    <t>104410400027</t>
  </si>
  <si>
    <t xml:space="preserve">01.08.2002                                                                                                                                                                                                                                                 </t>
  </si>
  <si>
    <t>прінтер лазирний Канон L BP 810
ціна: 1610,0000</t>
  </si>
  <si>
    <t>10441040040</t>
  </si>
  <si>
    <t>лічильник газовий
ціна: 280,0000</t>
  </si>
  <si>
    <t>10441040039</t>
  </si>
  <si>
    <t>котел газовий
ціна: 2700,0000</t>
  </si>
  <si>
    <t>10400104</t>
  </si>
  <si>
    <t>компютер  сasc Axt
ціна: 4960,0000</t>
  </si>
  <si>
    <t>10441040030</t>
  </si>
  <si>
    <t>електробойлер
ціна: 770,0000</t>
  </si>
  <si>
    <t>10441040005</t>
  </si>
  <si>
    <t>диван-ліжко
ціна: 1280,0000</t>
  </si>
  <si>
    <t>10440059</t>
  </si>
  <si>
    <t xml:space="preserve">01.08.2009                                                                                                                                                                                                                                                 </t>
  </si>
  <si>
    <t>ваги електронні "здоровя"
ціна: 2400,0000</t>
  </si>
  <si>
    <t>104410400057</t>
  </si>
  <si>
    <t>апарат увч   терапія
ціна: 3100,0000</t>
  </si>
  <si>
    <t>10441040012</t>
  </si>
  <si>
    <t>Шафа кутова
ціна: 200,0000</t>
  </si>
  <si>
    <t>10441040011</t>
  </si>
  <si>
    <t>Шафа длякарточок
ціна: 540,0000</t>
  </si>
  <si>
    <t>10441040010</t>
  </si>
  <si>
    <t>Шафа для паперів
ціна: 580,0000</t>
  </si>
  <si>
    <t>1044104009</t>
  </si>
  <si>
    <t>Шафа для  одягу
ціна: 428,0000</t>
  </si>
  <si>
    <t>1044104008</t>
  </si>
  <si>
    <t>Шафа для   книг
ціна: 710,0000</t>
  </si>
  <si>
    <t>104410400054</t>
  </si>
  <si>
    <t xml:space="preserve">01.01.2005                                                                                                                                                                                                                                                 </t>
  </si>
  <si>
    <t>Центрофуга ОПН-3
ціна: 3250,0000</t>
  </si>
  <si>
    <t>104410400055</t>
  </si>
  <si>
    <t>Фотометр
ціна: 7350,0000</t>
  </si>
  <si>
    <t>10440037</t>
  </si>
  <si>
    <t>Унітаз -2шт
ціна: 330,0000</t>
  </si>
  <si>
    <t>10440032</t>
  </si>
  <si>
    <t>Умивальник -4 шт
ціна: 340,0000</t>
  </si>
  <si>
    <t>10400052</t>
  </si>
  <si>
    <t xml:space="preserve">20.11.2007                                                                                                                                                                                                                                                 </t>
  </si>
  <si>
    <t>Стерилізатор повітряний
ціна: 4690,0000</t>
  </si>
  <si>
    <t>10440016</t>
  </si>
  <si>
    <t>Стільці
ціна: 108,0000</t>
  </si>
  <si>
    <t>10440013</t>
  </si>
  <si>
    <t>Стіл робочий
ціна: 506,0000</t>
  </si>
  <si>
    <t>10440004</t>
  </si>
  <si>
    <t>Стіл комплект
ціна: 640,0000</t>
  </si>
  <si>
    <t>10440007</t>
  </si>
  <si>
    <t>Стіл 2х тумбовий
ціна: 480,0000</t>
  </si>
  <si>
    <t>10440015</t>
  </si>
  <si>
    <t>Стіл  приставний
ціна: 252,0000</t>
  </si>
  <si>
    <t>10440006</t>
  </si>
  <si>
    <t>Набір молодіжний
ціна: 2190,0000</t>
  </si>
  <si>
    <t>10440003</t>
  </si>
  <si>
    <t>Крісло офісне
ціна: 375,0000</t>
  </si>
  <si>
    <t>10441040002</t>
  </si>
  <si>
    <t>Безбашенка
ціна: 1075,0000</t>
  </si>
  <si>
    <t>10440002</t>
  </si>
  <si>
    <t>10400795</t>
  </si>
  <si>
    <t>1040387302</t>
  </si>
  <si>
    <t>10400801</t>
  </si>
  <si>
    <t>Мікроскоп медичний "МИКМЕД-5"
ціна: 7100,0000</t>
  </si>
  <si>
    <t>10400896</t>
  </si>
  <si>
    <t>10400927</t>
  </si>
  <si>
    <t>10400949</t>
  </si>
  <si>
    <t>10400126</t>
  </si>
  <si>
    <t>10400115</t>
  </si>
  <si>
    <t>1121060</t>
  </si>
  <si>
    <t>Вага для дітей та новонароджених 6425 (20 кг)
ціна: 1950,0000</t>
  </si>
  <si>
    <t>Столик пеленальний
ціна: 3268,6500</t>
  </si>
  <si>
    <t>1121062</t>
  </si>
  <si>
    <t>Ваги для дітей новонародженних (20 кг)
ціна: 1950,0000</t>
  </si>
  <si>
    <t>10400063</t>
  </si>
  <si>
    <t xml:space="preserve">28.02.2019                                                                                                                                                                                                                                                 </t>
  </si>
  <si>
    <t>Монітор 18.5"LG 19М38А-В Black 18*5 TN матове
ціна: 2350,0000</t>
  </si>
  <si>
    <t>104040060</t>
  </si>
  <si>
    <t xml:space="preserve">12.12.2018                                                                                                                                                                                                                                                 </t>
  </si>
  <si>
    <t>Компютер в комплекті
ціна: 20000,0000</t>
  </si>
  <si>
    <t>10400062</t>
  </si>
  <si>
    <t>БФП Canon
ціна: 9250,0000
""</t>
  </si>
  <si>
    <t>Сума нарахованого зносу, грн (накопиченої амортизації)</t>
  </si>
  <si>
    <t>Балансова (первісна)вартість,грн</t>
  </si>
  <si>
    <t>інентарний /номенклатурний</t>
  </si>
  <si>
    <t>Разом за рахунком 117/1.*.*.*.АЗ Тарнівці</t>
  </si>
  <si>
    <t>Разом за рахунком 112/1.*.*.*.АЗ Тарнівці</t>
  </si>
  <si>
    <t>112/112326</t>
  </si>
  <si>
    <t>112/112372</t>
  </si>
  <si>
    <t>112/112347</t>
  </si>
  <si>
    <t>112/1112245</t>
  </si>
  <si>
    <t>112/1112146</t>
  </si>
  <si>
    <t>112/1110160</t>
  </si>
  <si>
    <t>112/1111096</t>
  </si>
  <si>
    <t>112/111446</t>
  </si>
  <si>
    <t>112/111306</t>
  </si>
  <si>
    <t>112/111305</t>
  </si>
  <si>
    <t>112/111304</t>
  </si>
  <si>
    <t>112/111303</t>
  </si>
  <si>
    <t>112/112262</t>
  </si>
  <si>
    <t>112/112276</t>
  </si>
  <si>
    <t>112/112251</t>
  </si>
  <si>
    <t>Разом за рахунком 112.*.*.*.АЗ Тарнівці</t>
  </si>
  <si>
    <t>1121018</t>
  </si>
  <si>
    <t>1121887</t>
  </si>
  <si>
    <t>1121909</t>
  </si>
  <si>
    <t>Мобільний телефон NOKIR -150 ta -1235 ( IMTII) Серійний номер IMEII: 350085530206132  +380 99 074 89 48
ціна: 1235,0000</t>
  </si>
  <si>
    <t>Разом за рахунком 106/1.*.*.*.АЗ Тарнівці</t>
  </si>
  <si>
    <t>106/101670003</t>
  </si>
  <si>
    <t xml:space="preserve">20.06.2007                                                                                                                                                                                                                                                 </t>
  </si>
  <si>
    <t>Шафа медична
ціна: 1188,0000</t>
  </si>
  <si>
    <t>106/101670004</t>
  </si>
  <si>
    <t>Сумка укладка (комплект)
ціна: 7722,0000</t>
  </si>
  <si>
    <t>106/101670002</t>
  </si>
  <si>
    <t>Крісло гінекологічне
ціна: 2970,0000</t>
  </si>
  <si>
    <t>Разом за рахунком 105.*.*.*.АЗ Тарнівці</t>
  </si>
  <si>
    <t>10500550</t>
  </si>
  <si>
    <t>Автомобіль Renault DusterLife1.6 4X4 VF1HJD40964630472
ціна: 514720,6800
модель: Двигун номер R032114</t>
  </si>
  <si>
    <t>Разом за рахунком 104.*.*.*.АЗ Тарнівці</t>
  </si>
  <si>
    <t>10400088</t>
  </si>
  <si>
    <t>10401340008</t>
  </si>
  <si>
    <t>Цинтрофуга лабораторна
ціна: 3168,0000</t>
  </si>
  <si>
    <t>10401340009</t>
  </si>
  <si>
    <t xml:space="preserve">15.08.2007                                                                                                                                                                                                                                                 </t>
  </si>
  <si>
    <t>Холодильник "Норд"431-7
ціна: 1261,0000</t>
  </si>
  <si>
    <t>10401340015</t>
  </si>
  <si>
    <t>Термоко-нтейнер ТМ-8
ціна: 1584,0000</t>
  </si>
  <si>
    <t>10401340011</t>
  </si>
  <si>
    <t>Стерилізатор повітряний
ціна: 2930,0000</t>
  </si>
  <si>
    <t>1040138079</t>
  </si>
  <si>
    <t>Стерилізатор
ціна: 90,0000</t>
  </si>
  <si>
    <t>10401340012</t>
  </si>
  <si>
    <t>Прилад для електротерапії "Радіус-01"
ціна: 6732,0000</t>
  </si>
  <si>
    <t>10401340014</t>
  </si>
  <si>
    <t>Опромінювач бактерацидний
ціна: 1652,0000</t>
  </si>
  <si>
    <t>10401340013</t>
  </si>
  <si>
    <t>Опромінювач  БОП-01/27
ціна: 3950,0000</t>
  </si>
  <si>
    <t>10401340007</t>
  </si>
  <si>
    <t>Мікроскоп  XSV -20
ціна: 4344,0000</t>
  </si>
  <si>
    <t>10401340018</t>
  </si>
  <si>
    <t xml:space="preserve">05.06.2008                                                                                                                                                                                                                                                 </t>
  </si>
  <si>
    <t>Компютер ( в комплекті)
ціна: 5000,0000</t>
  </si>
  <si>
    <t>10401340016</t>
  </si>
  <si>
    <t xml:space="preserve">04.04.2007                                                                                                                                                                                                                                                 </t>
  </si>
  <si>
    <t>Електрокардіограф "Юкард" 100
ціна: 7639,0000</t>
  </si>
  <si>
    <t>10401340004</t>
  </si>
  <si>
    <t>Дихальний мішок
ціна: 3267,0000</t>
  </si>
  <si>
    <t>10401340006</t>
  </si>
  <si>
    <t>Випромінювач обр 15/30 мед ТЕКО
ціна: 3168,0000</t>
  </si>
  <si>
    <t>10401340010</t>
  </si>
  <si>
    <t>Апарат для УВЧ
ціна: 4546,0000</t>
  </si>
  <si>
    <t>10400009</t>
  </si>
  <si>
    <t xml:space="preserve">11.09.2009                                                                                                                                                                                                                                                 </t>
  </si>
  <si>
    <t>Обігрівач UFO LIVE
ціна: 1600,0000</t>
  </si>
  <si>
    <t>104030087</t>
  </si>
  <si>
    <t>Колориметр КФК-2-УХЛ 4,2
ціна: 790,0000</t>
  </si>
  <si>
    <t>10400031</t>
  </si>
  <si>
    <t>10400050</t>
  </si>
  <si>
    <t>10400026</t>
  </si>
  <si>
    <t>1040387303</t>
  </si>
  <si>
    <t>10400920</t>
  </si>
  <si>
    <t>10400133</t>
  </si>
  <si>
    <t>10400108</t>
  </si>
  <si>
    <t>Балансова (залишкова)  вартість,грн</t>
  </si>
  <si>
    <t>(зведена)</t>
  </si>
  <si>
    <t>Назва об"єкта</t>
  </si>
  <si>
    <t xml:space="preserve">Сума нарахованого зносу, грн
(накопиченої амортизації)
</t>
  </si>
  <si>
    <t xml:space="preserve"> Рахунок 104</t>
  </si>
  <si>
    <t xml:space="preserve"> Рахунок 105, 105/1</t>
  </si>
  <si>
    <t>Рахунок 106, 106/1</t>
  </si>
  <si>
    <t>Рахунок 112/1, 112</t>
  </si>
  <si>
    <t>обладнання та устаткування що передається</t>
  </si>
  <si>
    <t>АЗПСМ с.Минай</t>
  </si>
  <si>
    <t>АЗПСМ с.Коритняни</t>
  </si>
  <si>
    <t>АЗПСМ с.Розівка</t>
  </si>
  <si>
    <t>АЗПСМ с.Холмок</t>
  </si>
  <si>
    <t>АЗПСМ с.Сторожниця</t>
  </si>
  <si>
    <t>АЗПСМ с.Тарнівці</t>
  </si>
  <si>
    <t>АЗПСМ с.Концово</t>
  </si>
  <si>
    <t>у комунальну власність Холмківській сільській раді</t>
  </si>
  <si>
    <t>Рахунок 117,117/1</t>
  </si>
  <si>
    <t>РАЗОМ по рах 104, 105,106,112,117</t>
  </si>
  <si>
    <t>до рішення районної ради</t>
  </si>
  <si>
    <t>від ___________ №______</t>
  </si>
  <si>
    <t>Голова ради                                                  Ю.В.Фрінцко</t>
  </si>
  <si>
    <t>Кушетка оглядова
ціна: 1168,00</t>
  </si>
  <si>
    <t>Кушетка оглядова
ціна: 1137</t>
  </si>
  <si>
    <t>Голова ради</t>
  </si>
  <si>
    <t xml:space="preserve">                                                 </t>
  </si>
  <si>
    <t>Ю.В.Фрінцко</t>
  </si>
  <si>
    <t>Додаток 1</t>
  </si>
  <si>
    <t>Додаток 2</t>
  </si>
  <si>
    <t xml:space="preserve">                                                  </t>
  </si>
  <si>
    <t xml:space="preserve">Голова ради </t>
  </si>
  <si>
    <t xml:space="preserve">Додаток 3 </t>
  </si>
  <si>
    <t xml:space="preserve">Додаток 4 </t>
  </si>
  <si>
    <t>Додаток 5</t>
  </si>
  <si>
    <t xml:space="preserve"> </t>
  </si>
  <si>
    <t>Додаток 6</t>
  </si>
  <si>
    <r>
      <rPr>
        <b/>
        <sz val="11"/>
        <color indexed="8"/>
        <rFont val="Calibri"/>
        <family val="2"/>
      </rPr>
      <t xml:space="preserve">Голова ради  </t>
    </r>
    <r>
      <rPr>
        <sz val="11"/>
        <color theme="1"/>
        <rFont val="Calibri"/>
        <family val="2"/>
      </rPr>
      <t xml:space="preserve">   </t>
    </r>
  </si>
  <si>
    <t>Додаток 7</t>
  </si>
  <si>
    <t>Додаток 8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</si>
</sst>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9"/>
      <name val="Arial Cyr"/>
      <family val="2"/>
    </font>
    <font>
      <sz val="14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6"/>
      <name val="Arial Cyr"/>
      <family val="0"/>
    </font>
    <font>
      <b/>
      <sz val="16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 Cyr"/>
      <family val="0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b/>
      <sz val="12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/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>
        <color indexed="8"/>
      </left>
      <right/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/>
      <right style="thin">
        <color indexed="8"/>
      </right>
      <top/>
      <bottom style="medium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/>
      <right style="thin"/>
      <top style="medium"/>
      <bottom style="medium"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>
        <color indexed="8"/>
      </right>
      <top style="medium">
        <color indexed="8"/>
      </top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/>
      <top style="medium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/>
      <right style="thin"/>
      <top style="thin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>
        <color indexed="8"/>
      </right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/>
      <right/>
      <top style="thin"/>
      <bottom/>
    </border>
    <border>
      <left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/>
      <top/>
      <bottom/>
    </border>
    <border>
      <left/>
      <right/>
      <top/>
      <bottom style="thin">
        <color indexed="8"/>
      </bottom>
    </border>
    <border>
      <left/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/>
      <right/>
      <top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thin">
        <color indexed="8"/>
      </left>
      <right/>
      <top style="medium"/>
      <bottom/>
    </border>
    <border>
      <left style="medium"/>
      <right style="thin">
        <color indexed="8"/>
      </right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6">
    <xf numFmtId="0" fontId="0" fillId="0" borderId="0" xfId="0" applyFont="1" applyAlignment="1">
      <alignment/>
    </xf>
    <xf numFmtId="0" fontId="2" fillId="0" borderId="0" xfId="52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>
      <alignment/>
      <protection/>
    </xf>
    <xf numFmtId="0" fontId="3" fillId="0" borderId="10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3" fillId="0" borderId="10" xfId="52" applyFont="1" applyBorder="1" applyAlignment="1">
      <alignment horizontal="left" vertical="top" wrapText="1"/>
      <protection/>
    </xf>
    <xf numFmtId="0" fontId="2" fillId="0" borderId="12" xfId="52" applyBorder="1">
      <alignment/>
      <protection/>
    </xf>
    <xf numFmtId="2" fontId="2" fillId="0" borderId="13" xfId="52" applyNumberFormat="1" applyBorder="1" applyAlignment="1">
      <alignment vertical="top"/>
      <protection/>
    </xf>
    <xf numFmtId="2" fontId="2" fillId="0" borderId="14" xfId="52" applyNumberFormat="1" applyBorder="1" applyAlignment="1">
      <alignment vertical="top"/>
      <protection/>
    </xf>
    <xf numFmtId="2" fontId="2" fillId="0" borderId="15" xfId="52" applyNumberFormat="1" applyBorder="1" applyAlignment="1">
      <alignment vertical="top"/>
      <protection/>
    </xf>
    <xf numFmtId="164" fontId="2" fillId="0" borderId="15" xfId="52" applyNumberFormat="1" applyBorder="1" applyAlignment="1">
      <alignment vertical="top"/>
      <protection/>
    </xf>
    <xf numFmtId="0" fontId="3" fillId="0" borderId="15" xfId="52" applyFont="1" applyBorder="1" applyAlignment="1">
      <alignment horizontal="center"/>
      <protection/>
    </xf>
    <xf numFmtId="0" fontId="3" fillId="0" borderId="16" xfId="52" applyFont="1" applyBorder="1" applyAlignment="1">
      <alignment horizontal="center"/>
      <protection/>
    </xf>
    <xf numFmtId="0" fontId="3" fillId="0" borderId="15" xfId="52" applyFont="1" applyBorder="1" applyAlignment="1">
      <alignment horizontal="left" vertical="top" wrapText="1"/>
      <protection/>
    </xf>
    <xf numFmtId="0" fontId="2" fillId="0" borderId="17" xfId="52" applyBorder="1">
      <alignment/>
      <protection/>
    </xf>
    <xf numFmtId="2" fontId="2" fillId="0" borderId="18" xfId="52" applyNumberFormat="1" applyBorder="1" applyAlignment="1">
      <alignment vertical="top"/>
      <protection/>
    </xf>
    <xf numFmtId="164" fontId="2" fillId="0" borderId="18" xfId="52" applyNumberFormat="1" applyBorder="1" applyAlignment="1">
      <alignment vertical="top"/>
      <protection/>
    </xf>
    <xf numFmtId="164" fontId="2" fillId="0" borderId="19" xfId="52" applyNumberFormat="1" applyBorder="1" applyAlignment="1">
      <alignment vertical="top"/>
      <protection/>
    </xf>
    <xf numFmtId="1" fontId="2" fillId="0" borderId="19" xfId="52" applyNumberFormat="1" applyBorder="1" applyAlignment="1">
      <alignment vertical="top"/>
      <protection/>
    </xf>
    <xf numFmtId="2" fontId="2" fillId="0" borderId="20" xfId="52" applyNumberFormat="1" applyBorder="1" applyAlignment="1">
      <alignment vertical="top"/>
      <protection/>
    </xf>
    <xf numFmtId="2" fontId="2" fillId="0" borderId="21" xfId="52" applyNumberFormat="1" applyBorder="1" applyAlignment="1">
      <alignment vertical="top"/>
      <protection/>
    </xf>
    <xf numFmtId="0" fontId="2" fillId="0" borderId="18" xfId="52" applyBorder="1" applyAlignment="1" quotePrefix="1">
      <alignment horizontal="left" vertical="top" wrapText="1"/>
      <protection/>
    </xf>
    <xf numFmtId="164" fontId="2" fillId="0" borderId="18" xfId="52" applyNumberFormat="1" applyBorder="1" applyAlignment="1" quotePrefix="1">
      <alignment vertical="top"/>
      <protection/>
    </xf>
    <xf numFmtId="0" fontId="2" fillId="0" borderId="22" xfId="52" applyBorder="1" applyAlignment="1">
      <alignment horizontal="center" vertical="top"/>
      <protection/>
    </xf>
    <xf numFmtId="0" fontId="2" fillId="33" borderId="23" xfId="52" applyFill="1" applyBorder="1">
      <alignment/>
      <protection/>
    </xf>
    <xf numFmtId="0" fontId="2" fillId="33" borderId="24" xfId="52" applyFill="1" applyBorder="1">
      <alignment/>
      <protection/>
    </xf>
    <xf numFmtId="0" fontId="2" fillId="33" borderId="24" xfId="52" applyFont="1" applyFill="1" applyBorder="1">
      <alignment/>
      <protection/>
    </xf>
    <xf numFmtId="0" fontId="3" fillId="0" borderId="15" xfId="52" applyFont="1" applyBorder="1" applyAlignment="1">
      <alignment horizontal="center" vertical="top"/>
      <protection/>
    </xf>
    <xf numFmtId="0" fontId="2" fillId="0" borderId="13" xfId="52" applyBorder="1" applyAlignment="1">
      <alignment horizontal="center" vertical="center"/>
      <protection/>
    </xf>
    <xf numFmtId="0" fontId="2" fillId="0" borderId="14" xfId="52" applyBorder="1" applyAlignment="1">
      <alignment horizontal="center" vertical="center"/>
      <protection/>
    </xf>
    <xf numFmtId="0" fontId="2" fillId="0" borderId="15" xfId="52" applyBorder="1" applyAlignment="1">
      <alignment horizontal="center" vertical="center"/>
      <protection/>
    </xf>
    <xf numFmtId="0" fontId="2" fillId="0" borderId="17" xfId="52" applyBorder="1" applyAlignment="1">
      <alignment horizontal="center" vertical="center"/>
      <protection/>
    </xf>
    <xf numFmtId="0" fontId="3" fillId="0" borderId="25" xfId="52" applyFont="1" applyBorder="1" applyAlignment="1">
      <alignment horizontal="center" vertical="center" wrapText="1"/>
      <protection/>
    </xf>
    <xf numFmtId="0" fontId="3" fillId="0" borderId="26" xfId="52" applyFont="1" applyBorder="1" applyAlignment="1">
      <alignment horizontal="center" vertical="center" wrapText="1"/>
      <protection/>
    </xf>
    <xf numFmtId="0" fontId="3" fillId="0" borderId="19" xfId="52" applyFont="1" applyBorder="1" applyAlignment="1">
      <alignment horizontal="center" vertical="center" wrapText="1"/>
      <protection/>
    </xf>
    <xf numFmtId="0" fontId="3" fillId="0" borderId="27" xfId="52" applyFont="1" applyBorder="1" applyAlignment="1">
      <alignment horizontal="center" vertical="center" wrapText="1"/>
      <protection/>
    </xf>
    <xf numFmtId="0" fontId="3" fillId="0" borderId="28" xfId="52" applyFont="1" applyBorder="1" applyAlignment="1">
      <alignment vertical="center" wrapText="1"/>
      <protection/>
    </xf>
    <xf numFmtId="0" fontId="2" fillId="0" borderId="0" xfId="52" applyFill="1">
      <alignment/>
      <protection/>
    </xf>
    <xf numFmtId="0" fontId="3" fillId="0" borderId="29" xfId="52" applyFont="1" applyBorder="1" applyAlignment="1">
      <alignment horizontal="center" vertical="center" wrapText="1"/>
      <protection/>
    </xf>
    <xf numFmtId="0" fontId="2" fillId="0" borderId="0" xfId="52" applyBorder="1">
      <alignment/>
      <protection/>
    </xf>
    <xf numFmtId="2" fontId="2" fillId="0" borderId="30" xfId="52" applyNumberFormat="1" applyBorder="1" applyAlignment="1">
      <alignment vertical="top"/>
      <protection/>
    </xf>
    <xf numFmtId="2" fontId="2" fillId="0" borderId="31" xfId="52" applyNumberFormat="1" applyBorder="1" applyAlignment="1">
      <alignment vertical="top"/>
      <protection/>
    </xf>
    <xf numFmtId="164" fontId="2" fillId="0" borderId="31" xfId="52" applyNumberFormat="1" applyBorder="1" applyAlignment="1">
      <alignment vertical="top"/>
      <protection/>
    </xf>
    <xf numFmtId="0" fontId="3" fillId="0" borderId="32" xfId="52" applyFont="1" applyBorder="1" applyAlignment="1">
      <alignment horizontal="center"/>
      <protection/>
    </xf>
    <xf numFmtId="0" fontId="3" fillId="0" borderId="33" xfId="52" applyFont="1" applyBorder="1" applyAlignment="1">
      <alignment horizontal="center"/>
      <protection/>
    </xf>
    <xf numFmtId="0" fontId="3" fillId="0" borderId="34" xfId="52" applyFont="1" applyBorder="1" applyAlignment="1">
      <alignment horizontal="center"/>
      <protection/>
    </xf>
    <xf numFmtId="0" fontId="3" fillId="0" borderId="33" xfId="52" applyFont="1" applyBorder="1" applyAlignment="1">
      <alignment horizontal="left" vertical="top" wrapText="1"/>
      <protection/>
    </xf>
    <xf numFmtId="0" fontId="2" fillId="0" borderId="35" xfId="52" applyBorder="1">
      <alignment/>
      <protection/>
    </xf>
    <xf numFmtId="0" fontId="3" fillId="0" borderId="36" xfId="52" applyFont="1" applyBorder="1" applyAlignment="1">
      <alignment horizontal="center"/>
      <protection/>
    </xf>
    <xf numFmtId="0" fontId="3" fillId="0" borderId="37" xfId="52" applyFont="1" applyBorder="1" applyAlignment="1">
      <alignment horizontal="center"/>
      <protection/>
    </xf>
    <xf numFmtId="0" fontId="3" fillId="0" borderId="38" xfId="52" applyFont="1" applyBorder="1" applyAlignment="1">
      <alignment horizontal="center"/>
      <protection/>
    </xf>
    <xf numFmtId="0" fontId="3" fillId="0" borderId="39" xfId="52" applyFont="1" applyBorder="1" applyAlignment="1">
      <alignment horizontal="center"/>
      <protection/>
    </xf>
    <xf numFmtId="0" fontId="3" fillId="0" borderId="40" xfId="52" applyFont="1" applyBorder="1" applyAlignment="1">
      <alignment horizontal="center"/>
      <protection/>
    </xf>
    <xf numFmtId="0" fontId="3" fillId="0" borderId="41" xfId="52" applyFont="1" applyBorder="1" applyAlignment="1">
      <alignment horizontal="center"/>
      <protection/>
    </xf>
    <xf numFmtId="0" fontId="3" fillId="0" borderId="42" xfId="52" applyFont="1" applyBorder="1" applyAlignment="1">
      <alignment horizontal="center"/>
      <protection/>
    </xf>
    <xf numFmtId="2" fontId="2" fillId="0" borderId="0" xfId="52" applyNumberFormat="1">
      <alignment/>
      <protection/>
    </xf>
    <xf numFmtId="0" fontId="2" fillId="0" borderId="43" xfId="52" applyBorder="1" applyAlignment="1">
      <alignment horizontal="center" vertical="center"/>
      <protection/>
    </xf>
    <xf numFmtId="0" fontId="2" fillId="0" borderId="44" xfId="52" applyBorder="1" applyAlignment="1">
      <alignment horizontal="center" vertical="center"/>
      <protection/>
    </xf>
    <xf numFmtId="0" fontId="2" fillId="0" borderId="39" xfId="52" applyBorder="1" applyAlignment="1">
      <alignment horizontal="center" vertical="center"/>
      <protection/>
    </xf>
    <xf numFmtId="0" fontId="2" fillId="0" borderId="40" xfId="52" applyBorder="1" applyAlignment="1">
      <alignment horizontal="center" vertical="center"/>
      <protection/>
    </xf>
    <xf numFmtId="0" fontId="2" fillId="0" borderId="45" xfId="52" applyBorder="1" applyAlignment="1">
      <alignment horizontal="center" vertical="center"/>
      <protection/>
    </xf>
    <xf numFmtId="0" fontId="6" fillId="0" borderId="46" xfId="52" applyFont="1" applyBorder="1" applyAlignment="1">
      <alignment horizontal="center" vertical="center" wrapText="1"/>
      <protection/>
    </xf>
    <xf numFmtId="0" fontId="6" fillId="0" borderId="47" xfId="52" applyFont="1" applyBorder="1" applyAlignment="1">
      <alignment horizontal="center" vertical="center" wrapText="1"/>
      <protection/>
    </xf>
    <xf numFmtId="0" fontId="6" fillId="0" borderId="48" xfId="52" applyFont="1" applyBorder="1" applyAlignment="1">
      <alignment vertical="center" wrapText="1"/>
      <protection/>
    </xf>
    <xf numFmtId="0" fontId="6" fillId="0" borderId="49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top"/>
      <protection/>
    </xf>
    <xf numFmtId="0" fontId="2" fillId="0" borderId="18" xfId="52" applyBorder="1" applyAlignment="1" quotePrefix="1">
      <alignment horizontal="left" vertical="center" wrapText="1"/>
      <protection/>
    </xf>
    <xf numFmtId="2" fontId="3" fillId="0" borderId="50" xfId="52" applyNumberFormat="1" applyFont="1" applyBorder="1" applyAlignment="1">
      <alignment vertical="top"/>
      <protection/>
    </xf>
    <xf numFmtId="2" fontId="3" fillId="0" borderId="51" xfId="52" applyNumberFormat="1" applyFont="1" applyBorder="1" applyAlignment="1">
      <alignment vertical="top"/>
      <protection/>
    </xf>
    <xf numFmtId="2" fontId="3" fillId="0" borderId="10" xfId="52" applyNumberFormat="1" applyFont="1" applyBorder="1" applyAlignment="1">
      <alignment vertical="top"/>
      <protection/>
    </xf>
    <xf numFmtId="164" fontId="3" fillId="0" borderId="10" xfId="52" applyNumberFormat="1" applyFont="1" applyBorder="1" applyAlignment="1">
      <alignment vertical="top"/>
      <protection/>
    </xf>
    <xf numFmtId="0" fontId="9" fillId="0" borderId="52" xfId="0" applyFont="1" applyBorder="1" applyAlignment="1">
      <alignment horizontal="center" vertical="center" wrapText="1"/>
    </xf>
    <xf numFmtId="0" fontId="48" fillId="0" borderId="53" xfId="0" applyFont="1" applyBorder="1" applyAlignment="1">
      <alignment horizontal="center" vertical="center" wrapText="1"/>
    </xf>
    <xf numFmtId="0" fontId="48" fillId="0" borderId="54" xfId="0" applyFont="1" applyBorder="1" applyAlignment="1">
      <alignment horizontal="center" vertical="center" wrapText="1"/>
    </xf>
    <xf numFmtId="0" fontId="48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/>
    </xf>
    <xf numFmtId="0" fontId="49" fillId="34" borderId="57" xfId="0" applyFont="1" applyFill="1" applyBorder="1" applyAlignment="1">
      <alignment horizontal="center" vertical="top"/>
    </xf>
    <xf numFmtId="0" fontId="49" fillId="34" borderId="18" xfId="0" applyFont="1" applyFill="1" applyBorder="1" applyAlignment="1">
      <alignment horizontal="left" vertical="top" wrapText="1"/>
    </xf>
    <xf numFmtId="2" fontId="49" fillId="34" borderId="22" xfId="0" applyNumberFormat="1" applyFont="1" applyFill="1" applyBorder="1" applyAlignment="1">
      <alignment horizontal="center" vertical="center"/>
    </xf>
    <xf numFmtId="2" fontId="49" fillId="34" borderId="19" xfId="0" applyNumberFormat="1" applyFont="1" applyFill="1" applyBorder="1" applyAlignment="1">
      <alignment horizontal="center" vertical="center"/>
    </xf>
    <xf numFmtId="2" fontId="49" fillId="34" borderId="21" xfId="0" applyNumberFormat="1" applyFont="1" applyFill="1" applyBorder="1" applyAlignment="1">
      <alignment horizontal="center" vertical="center"/>
    </xf>
    <xf numFmtId="2" fontId="49" fillId="34" borderId="20" xfId="0" applyNumberFormat="1" applyFont="1" applyFill="1" applyBorder="1" applyAlignment="1">
      <alignment horizontal="center" vertical="center"/>
    </xf>
    <xf numFmtId="0" fontId="49" fillId="34" borderId="58" xfId="0" applyFont="1" applyFill="1" applyBorder="1" applyAlignment="1">
      <alignment horizontal="center" vertical="top"/>
    </xf>
    <xf numFmtId="2" fontId="49" fillId="34" borderId="52" xfId="0" applyNumberFormat="1" applyFont="1" applyFill="1" applyBorder="1" applyAlignment="1">
      <alignment horizontal="center" vertical="center"/>
    </xf>
    <xf numFmtId="2" fontId="49" fillId="34" borderId="53" xfId="0" applyNumberFormat="1" applyFont="1" applyFill="1" applyBorder="1" applyAlignment="1">
      <alignment horizontal="center" vertical="center"/>
    </xf>
    <xf numFmtId="2" fontId="49" fillId="34" borderId="54" xfId="0" applyNumberFormat="1" applyFont="1" applyFill="1" applyBorder="1" applyAlignment="1">
      <alignment horizontal="center" vertical="center"/>
    </xf>
    <xf numFmtId="2" fontId="49" fillId="34" borderId="55" xfId="0" applyNumberFormat="1" applyFont="1" applyFill="1" applyBorder="1" applyAlignment="1">
      <alignment horizontal="center" vertical="center"/>
    </xf>
    <xf numFmtId="2" fontId="49" fillId="34" borderId="56" xfId="0" applyNumberFormat="1" applyFont="1" applyFill="1" applyBorder="1" applyAlignment="1">
      <alignment horizontal="center" vertical="center"/>
    </xf>
    <xf numFmtId="0" fontId="49" fillId="34" borderId="56" xfId="0" applyFont="1" applyFill="1" applyBorder="1" applyAlignment="1">
      <alignment horizontal="left" vertical="top" wrapText="1"/>
    </xf>
    <xf numFmtId="0" fontId="50" fillId="34" borderId="56" xfId="0" applyFont="1" applyFill="1" applyBorder="1" applyAlignment="1">
      <alignment/>
    </xf>
    <xf numFmtId="0" fontId="50" fillId="34" borderId="56" xfId="0" applyFont="1" applyFill="1" applyBorder="1" applyAlignment="1">
      <alignment horizontal="left" vertical="top" wrapText="1"/>
    </xf>
    <xf numFmtId="2" fontId="50" fillId="34" borderId="56" xfId="0" applyNumberFormat="1" applyFont="1" applyFill="1" applyBorder="1" applyAlignment="1">
      <alignment horizontal="center" vertical="center"/>
    </xf>
    <xf numFmtId="0" fontId="49" fillId="34" borderId="56" xfId="0" applyFont="1" applyFill="1" applyBorder="1" applyAlignment="1">
      <alignment horizontal="center" vertical="top"/>
    </xf>
    <xf numFmtId="0" fontId="50" fillId="34" borderId="59" xfId="0" applyFont="1" applyFill="1" applyBorder="1" applyAlignment="1">
      <alignment/>
    </xf>
    <xf numFmtId="0" fontId="50" fillId="34" borderId="60" xfId="0" applyFont="1" applyFill="1" applyBorder="1" applyAlignment="1">
      <alignment horizontal="left" vertical="top" wrapText="1"/>
    </xf>
    <xf numFmtId="0" fontId="50" fillId="34" borderId="61" xfId="0" applyFont="1" applyFill="1" applyBorder="1" applyAlignment="1">
      <alignment/>
    </xf>
    <xf numFmtId="0" fontId="50" fillId="34" borderId="47" xfId="0" applyFont="1" applyFill="1" applyBorder="1" applyAlignment="1">
      <alignment horizontal="left" vertical="top" wrapText="1"/>
    </xf>
    <xf numFmtId="2" fontId="50" fillId="34" borderId="62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10" fillId="0" borderId="0" xfId="0" applyFont="1" applyAlignment="1">
      <alignment/>
    </xf>
    <xf numFmtId="1" fontId="0" fillId="0" borderId="19" xfId="0" applyNumberFormat="1" applyBorder="1" applyAlignment="1">
      <alignment vertical="top"/>
    </xf>
    <xf numFmtId="164" fontId="0" fillId="0" borderId="19" xfId="0" applyNumberFormat="1" applyBorder="1" applyAlignment="1">
      <alignment vertical="top"/>
    </xf>
    <xf numFmtId="2" fontId="0" fillId="0" borderId="18" xfId="0" applyNumberFormat="1" applyBorder="1" applyAlignment="1">
      <alignment vertical="top"/>
    </xf>
    <xf numFmtId="1" fontId="0" fillId="0" borderId="0" xfId="0" applyNumberFormat="1" applyBorder="1" applyAlignment="1">
      <alignment vertical="top"/>
    </xf>
    <xf numFmtId="164" fontId="0" fillId="0" borderId="0" xfId="0" applyNumberFormat="1" applyBorder="1" applyAlignment="1">
      <alignment vertical="top"/>
    </xf>
    <xf numFmtId="2" fontId="0" fillId="0" borderId="0" xfId="0" applyNumberFormat="1" applyBorder="1" applyAlignment="1">
      <alignment vertical="top"/>
    </xf>
    <xf numFmtId="164" fontId="0" fillId="0" borderId="18" xfId="0" applyNumberFormat="1" applyBorder="1" applyAlignment="1">
      <alignment vertical="top"/>
    </xf>
    <xf numFmtId="0" fontId="2" fillId="0" borderId="0" xfId="52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49" fillId="34" borderId="63" xfId="0" applyFont="1" applyFill="1" applyBorder="1" applyAlignment="1">
      <alignment horizontal="center" vertical="top"/>
    </xf>
    <xf numFmtId="0" fontId="49" fillId="34" borderId="63" xfId="0" applyFont="1" applyFill="1" applyBorder="1" applyAlignment="1">
      <alignment horizontal="left" vertical="top" wrapText="1"/>
    </xf>
    <xf numFmtId="1" fontId="0" fillId="0" borderId="53" xfId="0" applyNumberFormat="1" applyBorder="1" applyAlignment="1">
      <alignment vertical="top"/>
    </xf>
    <xf numFmtId="164" fontId="0" fillId="0" borderId="53" xfId="0" applyNumberFormat="1" applyBorder="1" applyAlignment="1">
      <alignment vertical="top"/>
    </xf>
    <xf numFmtId="2" fontId="0" fillId="0" borderId="28" xfId="0" applyNumberFormat="1" applyBorder="1" applyAlignment="1">
      <alignment vertical="top"/>
    </xf>
    <xf numFmtId="164" fontId="0" fillId="0" borderId="28" xfId="0" applyNumberFormat="1" applyBorder="1" applyAlignment="1">
      <alignment vertical="top"/>
    </xf>
    <xf numFmtId="0" fontId="50" fillId="34" borderId="64" xfId="0" applyFont="1" applyFill="1" applyBorder="1" applyAlignment="1">
      <alignment horizontal="left" vertical="top" wrapText="1"/>
    </xf>
    <xf numFmtId="2" fontId="50" fillId="34" borderId="64" xfId="0" applyNumberFormat="1" applyFont="1" applyFill="1" applyBorder="1" applyAlignment="1">
      <alignment horizontal="center" vertical="center"/>
    </xf>
    <xf numFmtId="0" fontId="0" fillId="0" borderId="64" xfId="0" applyBorder="1" applyAlignment="1">
      <alignment/>
    </xf>
    <xf numFmtId="2" fontId="0" fillId="0" borderId="21" xfId="0" applyNumberFormat="1" applyBorder="1" applyAlignment="1">
      <alignment vertical="top"/>
    </xf>
    <xf numFmtId="2" fontId="0" fillId="0" borderId="54" xfId="0" applyNumberFormat="1" applyBorder="1" applyAlignment="1">
      <alignment vertical="top"/>
    </xf>
    <xf numFmtId="0" fontId="0" fillId="0" borderId="65" xfId="0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49" fillId="34" borderId="56" xfId="0" applyFont="1" applyFill="1" applyBorder="1" applyAlignment="1">
      <alignment/>
    </xf>
    <xf numFmtId="0" fontId="2" fillId="0" borderId="0" xfId="52" applyFont="1" applyBorder="1">
      <alignment/>
      <protection/>
    </xf>
    <xf numFmtId="0" fontId="2" fillId="0" borderId="0" xfId="52" applyFont="1">
      <alignment/>
      <protection/>
    </xf>
    <xf numFmtId="0" fontId="3" fillId="0" borderId="29" xfId="52" applyFont="1" applyBorder="1" applyAlignment="1">
      <alignment horizontal="center" vertical="center" wrapText="1"/>
      <protection/>
    </xf>
    <xf numFmtId="0" fontId="2" fillId="0" borderId="0" xfId="52" applyFont="1" applyFill="1">
      <alignment/>
      <protection/>
    </xf>
    <xf numFmtId="0" fontId="3" fillId="0" borderId="28" xfId="52" applyFont="1" applyBorder="1" applyAlignment="1">
      <alignment vertical="center" wrapText="1"/>
      <protection/>
    </xf>
    <xf numFmtId="0" fontId="3" fillId="0" borderId="27" xfId="52" applyFont="1" applyBorder="1" applyAlignment="1">
      <alignment horizontal="center" vertical="center" wrapText="1"/>
      <protection/>
    </xf>
    <xf numFmtId="0" fontId="3" fillId="0" borderId="19" xfId="52" applyFont="1" applyBorder="1" applyAlignment="1">
      <alignment horizontal="center" vertical="center" wrapText="1"/>
      <protection/>
    </xf>
    <xf numFmtId="0" fontId="3" fillId="0" borderId="26" xfId="52" applyFont="1" applyBorder="1" applyAlignment="1">
      <alignment horizontal="center" vertical="center" wrapText="1"/>
      <protection/>
    </xf>
    <xf numFmtId="0" fontId="3" fillId="0" borderId="25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/>
      <protection/>
    </xf>
    <xf numFmtId="0" fontId="2" fillId="0" borderId="15" xfId="52" applyFont="1" applyBorder="1" applyAlignment="1">
      <alignment horizontal="center" vertical="center"/>
      <protection/>
    </xf>
    <xf numFmtId="0" fontId="2" fillId="0" borderId="14" xfId="52" applyFont="1" applyBorder="1" applyAlignment="1">
      <alignment horizontal="center" vertical="center"/>
      <protection/>
    </xf>
    <xf numFmtId="0" fontId="2" fillId="0" borderId="13" xfId="52" applyFont="1" applyBorder="1" applyAlignment="1">
      <alignment horizontal="center" vertical="center"/>
      <protection/>
    </xf>
    <xf numFmtId="0" fontId="2" fillId="33" borderId="23" xfId="52" applyFont="1" applyFill="1" applyBorder="1">
      <alignment/>
      <protection/>
    </xf>
    <xf numFmtId="0" fontId="2" fillId="0" borderId="22" xfId="52" applyFont="1" applyBorder="1" applyAlignment="1">
      <alignment horizontal="center" vertical="top"/>
      <protection/>
    </xf>
    <xf numFmtId="0" fontId="2" fillId="0" borderId="18" xfId="52" applyFont="1" applyBorder="1" applyAlignment="1" quotePrefix="1">
      <alignment horizontal="left" vertical="top" wrapText="1"/>
      <protection/>
    </xf>
    <xf numFmtId="164" fontId="2" fillId="0" borderId="18" xfId="52" applyNumberFormat="1" applyFont="1" applyBorder="1" applyAlignment="1" quotePrefix="1">
      <alignment vertical="top"/>
      <protection/>
    </xf>
    <xf numFmtId="2" fontId="2" fillId="0" borderId="18" xfId="52" applyNumberFormat="1" applyFont="1" applyBorder="1" applyAlignment="1">
      <alignment vertical="top"/>
      <protection/>
    </xf>
    <xf numFmtId="2" fontId="2" fillId="0" borderId="19" xfId="52" applyNumberFormat="1" applyFont="1" applyBorder="1" applyAlignment="1">
      <alignment vertical="top"/>
      <protection/>
    </xf>
    <xf numFmtId="2" fontId="2" fillId="0" borderId="21" xfId="52" applyNumberFormat="1" applyFont="1" applyBorder="1" applyAlignment="1">
      <alignment vertical="top"/>
      <protection/>
    </xf>
    <xf numFmtId="2" fontId="2" fillId="0" borderId="20" xfId="52" applyNumberFormat="1" applyFont="1" applyBorder="1" applyAlignment="1">
      <alignment vertical="top"/>
      <protection/>
    </xf>
    <xf numFmtId="1" fontId="2" fillId="0" borderId="19" xfId="52" applyNumberFormat="1" applyFont="1" applyBorder="1" applyAlignment="1">
      <alignment vertical="top"/>
      <protection/>
    </xf>
    <xf numFmtId="164" fontId="2" fillId="0" borderId="19" xfId="52" applyNumberFormat="1" applyFont="1" applyBorder="1" applyAlignment="1">
      <alignment vertical="top"/>
      <protection/>
    </xf>
    <xf numFmtId="164" fontId="2" fillId="0" borderId="18" xfId="52" applyNumberFormat="1" applyFont="1" applyBorder="1" applyAlignment="1">
      <alignment vertical="top"/>
      <protection/>
    </xf>
    <xf numFmtId="0" fontId="2" fillId="0" borderId="17" xfId="52" applyFont="1" applyBorder="1">
      <alignment/>
      <protection/>
    </xf>
    <xf numFmtId="0" fontId="3" fillId="0" borderId="15" xfId="52" applyFont="1" applyBorder="1" applyAlignment="1">
      <alignment horizontal="left" vertical="top" wrapText="1"/>
      <protection/>
    </xf>
    <xf numFmtId="164" fontId="2" fillId="0" borderId="15" xfId="52" applyNumberFormat="1" applyFont="1" applyBorder="1" applyAlignment="1">
      <alignment vertical="top"/>
      <protection/>
    </xf>
    <xf numFmtId="2" fontId="2" fillId="0" borderId="15" xfId="52" applyNumberFormat="1" applyFont="1" applyBorder="1" applyAlignment="1">
      <alignment vertical="top"/>
      <protection/>
    </xf>
    <xf numFmtId="2" fontId="2" fillId="0" borderId="14" xfId="52" applyNumberFormat="1" applyFont="1" applyBorder="1" applyAlignment="1">
      <alignment vertical="top"/>
      <protection/>
    </xf>
    <xf numFmtId="2" fontId="2" fillId="0" borderId="13" xfId="52" applyNumberFormat="1" applyFont="1" applyBorder="1" applyAlignment="1">
      <alignment vertical="top"/>
      <protection/>
    </xf>
    <xf numFmtId="2" fontId="2" fillId="33" borderId="24" xfId="52" applyNumberFormat="1" applyFont="1" applyFill="1" applyBorder="1">
      <alignment/>
      <protection/>
    </xf>
    <xf numFmtId="2" fontId="2" fillId="0" borderId="0" xfId="52" applyNumberFormat="1" applyFont="1">
      <alignment/>
      <protection/>
    </xf>
    <xf numFmtId="0" fontId="2" fillId="33" borderId="66" xfId="52" applyFont="1" applyFill="1" applyBorder="1">
      <alignment/>
      <protection/>
    </xf>
    <xf numFmtId="2" fontId="2" fillId="33" borderId="66" xfId="52" applyNumberFormat="1" applyFont="1" applyFill="1" applyBorder="1">
      <alignment/>
      <protection/>
    </xf>
    <xf numFmtId="0" fontId="2" fillId="0" borderId="21" xfId="52" applyFont="1" applyBorder="1" applyAlignment="1" quotePrefix="1">
      <alignment horizontal="left" vertical="top" wrapText="1"/>
      <protection/>
    </xf>
    <xf numFmtId="2" fontId="2" fillId="0" borderId="56" xfId="52" applyNumberFormat="1" applyFont="1" applyBorder="1" applyAlignment="1">
      <alignment vertical="top"/>
      <protection/>
    </xf>
    <xf numFmtId="2" fontId="2" fillId="0" borderId="67" xfId="52" applyNumberFormat="1" applyFont="1" applyBorder="1" applyAlignment="1">
      <alignment vertical="top"/>
      <protection/>
    </xf>
    <xf numFmtId="2" fontId="2" fillId="0" borderId="68" xfId="52" applyNumberFormat="1" applyFont="1" applyBorder="1" applyAlignment="1">
      <alignment vertical="top"/>
      <protection/>
    </xf>
    <xf numFmtId="2" fontId="2" fillId="0" borderId="69" xfId="52" applyNumberFormat="1" applyFont="1" applyBorder="1" applyAlignment="1">
      <alignment vertical="top"/>
      <protection/>
    </xf>
    <xf numFmtId="0" fontId="2" fillId="33" borderId="24" xfId="52" applyFont="1" applyFill="1" applyBorder="1" applyAlignment="1">
      <alignment vertical="top"/>
      <protection/>
    </xf>
    <xf numFmtId="2" fontId="2" fillId="0" borderId="28" xfId="52" applyNumberFormat="1" applyFont="1" applyBorder="1" applyAlignment="1">
      <alignment vertical="top"/>
      <protection/>
    </xf>
    <xf numFmtId="2" fontId="2" fillId="0" borderId="53" xfId="52" applyNumberFormat="1" applyFont="1" applyBorder="1" applyAlignment="1">
      <alignment vertical="top"/>
      <protection/>
    </xf>
    <xf numFmtId="0" fontId="3" fillId="33" borderId="70" xfId="52" applyFont="1" applyFill="1" applyBorder="1" applyAlignment="1" quotePrefix="1">
      <alignment horizontal="left" vertical="center"/>
      <protection/>
    </xf>
    <xf numFmtId="0" fontId="2" fillId="0" borderId="12" xfId="52" applyFont="1" applyBorder="1">
      <alignment/>
      <protection/>
    </xf>
    <xf numFmtId="0" fontId="3" fillId="0" borderId="10" xfId="52" applyFont="1" applyBorder="1" applyAlignment="1">
      <alignment horizontal="left" vertical="top" wrapText="1"/>
      <protection/>
    </xf>
    <xf numFmtId="164" fontId="2" fillId="0" borderId="10" xfId="52" applyNumberFormat="1" applyFont="1" applyBorder="1" applyAlignment="1">
      <alignment vertical="top"/>
      <protection/>
    </xf>
    <xf numFmtId="2" fontId="2" fillId="0" borderId="10" xfId="52" applyNumberFormat="1" applyFont="1" applyBorder="1" applyAlignment="1">
      <alignment vertical="top"/>
      <protection/>
    </xf>
    <xf numFmtId="2" fontId="2" fillId="0" borderId="51" xfId="52" applyNumberFormat="1" applyFont="1" applyBorder="1" applyAlignment="1">
      <alignment vertical="top"/>
      <protection/>
    </xf>
    <xf numFmtId="2" fontId="2" fillId="0" borderId="50" xfId="52" applyNumberFormat="1" applyFont="1" applyBorder="1" applyAlignment="1">
      <alignment vertical="top"/>
      <protection/>
    </xf>
    <xf numFmtId="0" fontId="2" fillId="0" borderId="71" xfId="52" applyFont="1" applyBorder="1" applyAlignment="1">
      <alignment horizontal="center" vertical="top"/>
      <protection/>
    </xf>
    <xf numFmtId="0" fontId="2" fillId="0" borderId="68" xfId="52" applyFont="1" applyBorder="1" applyAlignment="1" quotePrefix="1">
      <alignment horizontal="left" vertical="top" wrapText="1"/>
      <protection/>
    </xf>
    <xf numFmtId="164" fontId="2" fillId="0" borderId="68" xfId="52" applyNumberFormat="1" applyFont="1" applyBorder="1" applyAlignment="1" quotePrefix="1">
      <alignment vertical="top"/>
      <protection/>
    </xf>
    <xf numFmtId="0" fontId="2" fillId="0" borderId="72" xfId="52" applyFont="1" applyBorder="1" applyAlignment="1" quotePrefix="1">
      <alignment horizontal="left" vertical="top" wrapText="1"/>
      <protection/>
    </xf>
    <xf numFmtId="2" fontId="2" fillId="0" borderId="73" xfId="52" applyNumberFormat="1" applyFont="1" applyBorder="1" applyAlignment="1">
      <alignment vertical="top"/>
      <protection/>
    </xf>
    <xf numFmtId="164" fontId="2" fillId="0" borderId="73" xfId="52" applyNumberFormat="1" applyFont="1" applyBorder="1" applyAlignment="1">
      <alignment vertical="top"/>
      <protection/>
    </xf>
    <xf numFmtId="2" fontId="2" fillId="0" borderId="74" xfId="52" applyNumberFormat="1" applyFont="1" applyBorder="1" applyAlignment="1">
      <alignment vertical="top"/>
      <protection/>
    </xf>
    <xf numFmtId="164" fontId="2" fillId="0" borderId="56" xfId="52" applyNumberFormat="1" applyFont="1" applyBorder="1" applyAlignment="1">
      <alignment vertical="top"/>
      <protection/>
    </xf>
    <xf numFmtId="2" fontId="2" fillId="0" borderId="75" xfId="52" applyNumberFormat="1" applyFont="1" applyBorder="1" applyAlignment="1">
      <alignment vertical="top"/>
      <protection/>
    </xf>
    <xf numFmtId="0" fontId="2" fillId="0" borderId="52" xfId="52" applyFont="1" applyBorder="1" applyAlignment="1">
      <alignment horizontal="center" vertical="top"/>
      <protection/>
    </xf>
    <xf numFmtId="0" fontId="2" fillId="0" borderId="28" xfId="52" applyFont="1" applyBorder="1" applyAlignment="1" quotePrefix="1">
      <alignment horizontal="left" vertical="top" wrapText="1"/>
      <protection/>
    </xf>
    <xf numFmtId="164" fontId="2" fillId="0" borderId="28" xfId="52" applyNumberFormat="1" applyFont="1" applyBorder="1" applyAlignment="1" quotePrefix="1">
      <alignment vertical="top"/>
      <protection/>
    </xf>
    <xf numFmtId="0" fontId="2" fillId="0" borderId="54" xfId="52" applyFont="1" applyBorder="1" applyAlignment="1" quotePrefix="1">
      <alignment horizontal="left" vertical="top" wrapText="1"/>
      <protection/>
    </xf>
    <xf numFmtId="2" fontId="2" fillId="0" borderId="63" xfId="52" applyNumberFormat="1" applyFont="1" applyBorder="1" applyAlignment="1">
      <alignment vertical="top"/>
      <protection/>
    </xf>
    <xf numFmtId="164" fontId="2" fillId="0" borderId="63" xfId="52" applyNumberFormat="1" applyFont="1" applyBorder="1" applyAlignment="1">
      <alignment vertical="top"/>
      <protection/>
    </xf>
    <xf numFmtId="2" fontId="2" fillId="0" borderId="76" xfId="52" applyNumberFormat="1" applyFont="1" applyBorder="1" applyAlignment="1">
      <alignment vertical="top"/>
      <protection/>
    </xf>
    <xf numFmtId="0" fontId="2" fillId="0" borderId="77" xfId="52" applyFont="1" applyBorder="1">
      <alignment/>
      <protection/>
    </xf>
    <xf numFmtId="0" fontId="3" fillId="0" borderId="37" xfId="52" applyFont="1" applyBorder="1" applyAlignment="1">
      <alignment horizontal="left" vertical="top" wrapText="1"/>
      <protection/>
    </xf>
    <xf numFmtId="164" fontId="2" fillId="0" borderId="78" xfId="52" applyNumberFormat="1" applyFont="1" applyBorder="1" applyAlignment="1">
      <alignment vertical="top"/>
      <protection/>
    </xf>
    <xf numFmtId="2" fontId="2" fillId="0" borderId="42" xfId="52" applyNumberFormat="1" applyFont="1" applyBorder="1" applyAlignment="1">
      <alignment vertical="top"/>
      <protection/>
    </xf>
    <xf numFmtId="2" fontId="2" fillId="0" borderId="79" xfId="52" applyNumberFormat="1" applyFont="1" applyBorder="1" applyAlignment="1">
      <alignment vertical="top"/>
      <protection/>
    </xf>
    <xf numFmtId="164" fontId="2" fillId="0" borderId="42" xfId="52" applyNumberFormat="1" applyFont="1" applyBorder="1" applyAlignment="1">
      <alignment vertical="top"/>
      <protection/>
    </xf>
    <xf numFmtId="0" fontId="2" fillId="0" borderId="80" xfId="52" applyFont="1" applyBorder="1">
      <alignment/>
      <protection/>
    </xf>
    <xf numFmtId="0" fontId="3" fillId="0" borderId="40" xfId="52" applyFont="1" applyBorder="1" applyAlignment="1">
      <alignment horizontal="left" vertical="top" wrapText="1"/>
      <protection/>
    </xf>
    <xf numFmtId="164" fontId="2" fillId="0" borderId="44" xfId="52" applyNumberFormat="1" applyFont="1" applyBorder="1" applyAlignment="1">
      <alignment vertical="top"/>
      <protection/>
    </xf>
    <xf numFmtId="2" fontId="2" fillId="0" borderId="44" xfId="52" applyNumberFormat="1" applyFont="1" applyBorder="1" applyAlignment="1">
      <alignment vertical="top"/>
      <protection/>
    </xf>
    <xf numFmtId="2" fontId="2" fillId="0" borderId="43" xfId="52" applyNumberFormat="1" applyFont="1" applyBorder="1" applyAlignment="1">
      <alignment vertical="top"/>
      <protection/>
    </xf>
    <xf numFmtId="0" fontId="2" fillId="0" borderId="80" xfId="52" applyFont="1" applyBorder="1" applyAlignment="1">
      <alignment horizontal="center" vertical="top"/>
      <protection/>
    </xf>
    <xf numFmtId="0" fontId="2" fillId="0" borderId="40" xfId="52" applyFont="1" applyBorder="1" applyAlignment="1" quotePrefix="1">
      <alignment horizontal="left" vertical="top" wrapText="1"/>
      <protection/>
    </xf>
    <xf numFmtId="164" fontId="2" fillId="0" borderId="40" xfId="52" applyNumberFormat="1" applyFont="1" applyBorder="1" applyAlignment="1" quotePrefix="1">
      <alignment vertical="top"/>
      <protection/>
    </xf>
    <xf numFmtId="0" fontId="2" fillId="0" borderId="39" xfId="52" applyFont="1" applyBorder="1" applyAlignment="1" quotePrefix="1">
      <alignment horizontal="left" vertical="top" wrapText="1"/>
      <protection/>
    </xf>
    <xf numFmtId="2" fontId="0" fillId="0" borderId="0" xfId="0" applyNumberFormat="1" applyBorder="1" applyAlignment="1">
      <alignment/>
    </xf>
    <xf numFmtId="2" fontId="3" fillId="34" borderId="56" xfId="0" applyNumberFormat="1" applyFont="1" applyFill="1" applyBorder="1" applyAlignment="1">
      <alignment horizontal="center" vertical="center"/>
    </xf>
    <xf numFmtId="164" fontId="2" fillId="0" borderId="0" xfId="52" applyNumberFormat="1" applyFont="1">
      <alignment/>
      <protection/>
    </xf>
    <xf numFmtId="164" fontId="2" fillId="0" borderId="53" xfId="52" applyNumberFormat="1" applyFont="1" applyBorder="1" applyAlignment="1">
      <alignment vertical="top"/>
      <protection/>
    </xf>
    <xf numFmtId="0" fontId="2" fillId="34" borderId="22" xfId="52" applyFont="1" applyFill="1" applyBorder="1" applyAlignment="1">
      <alignment horizontal="center" vertical="top"/>
      <protection/>
    </xf>
    <xf numFmtId="0" fontId="2" fillId="34" borderId="18" xfId="52" applyFont="1" applyFill="1" applyBorder="1" applyAlignment="1" quotePrefix="1">
      <alignment horizontal="left" vertical="top" wrapText="1"/>
      <protection/>
    </xf>
    <xf numFmtId="164" fontId="2" fillId="34" borderId="18" xfId="52" applyNumberFormat="1" applyFont="1" applyFill="1" applyBorder="1" applyAlignment="1" quotePrefix="1">
      <alignment vertical="top"/>
      <protection/>
    </xf>
    <xf numFmtId="0" fontId="2" fillId="34" borderId="21" xfId="52" applyFont="1" applyFill="1" applyBorder="1" applyAlignment="1" quotePrefix="1">
      <alignment horizontal="left" vertical="top" wrapText="1"/>
      <protection/>
    </xf>
    <xf numFmtId="2" fontId="2" fillId="34" borderId="56" xfId="52" applyNumberFormat="1" applyFont="1" applyFill="1" applyBorder="1" applyAlignment="1">
      <alignment vertical="top"/>
      <protection/>
    </xf>
    <xf numFmtId="164" fontId="2" fillId="34" borderId="56" xfId="52" applyNumberFormat="1" applyFont="1" applyFill="1" applyBorder="1" applyAlignment="1">
      <alignment vertical="top"/>
      <protection/>
    </xf>
    <xf numFmtId="2" fontId="2" fillId="34" borderId="67" xfId="52" applyNumberFormat="1" applyFont="1" applyFill="1" applyBorder="1" applyAlignment="1">
      <alignment vertical="top"/>
      <protection/>
    </xf>
    <xf numFmtId="2" fontId="2" fillId="34" borderId="20" xfId="52" applyNumberFormat="1" applyFont="1" applyFill="1" applyBorder="1" applyAlignment="1">
      <alignment vertical="top"/>
      <protection/>
    </xf>
    <xf numFmtId="1" fontId="2" fillId="34" borderId="19" xfId="52" applyNumberFormat="1" applyFont="1" applyFill="1" applyBorder="1" applyAlignment="1">
      <alignment vertical="top"/>
      <protection/>
    </xf>
    <xf numFmtId="164" fontId="2" fillId="34" borderId="19" xfId="52" applyNumberFormat="1" applyFont="1" applyFill="1" applyBorder="1" applyAlignment="1">
      <alignment vertical="top"/>
      <protection/>
    </xf>
    <xf numFmtId="2" fontId="2" fillId="34" borderId="18" xfId="52" applyNumberFormat="1" applyFont="1" applyFill="1" applyBorder="1" applyAlignment="1">
      <alignment vertical="top"/>
      <protection/>
    </xf>
    <xf numFmtId="164" fontId="2" fillId="34" borderId="18" xfId="52" applyNumberFormat="1" applyFont="1" applyFill="1" applyBorder="1" applyAlignment="1">
      <alignment vertical="top"/>
      <protection/>
    </xf>
    <xf numFmtId="0" fontId="2" fillId="34" borderId="0" xfId="52" applyFont="1" applyFill="1">
      <alignment/>
      <protection/>
    </xf>
    <xf numFmtId="164" fontId="2" fillId="0" borderId="69" xfId="52" applyNumberFormat="1" applyFont="1" applyBorder="1" applyAlignment="1">
      <alignment vertical="top"/>
      <protection/>
    </xf>
    <xf numFmtId="0" fontId="2" fillId="0" borderId="18" xfId="52" applyFont="1" applyBorder="1" applyAlignment="1" quotePrefix="1">
      <alignment horizontal="left" vertical="center" wrapText="1"/>
      <protection/>
    </xf>
    <xf numFmtId="0" fontId="6" fillId="0" borderId="29" xfId="52" applyFont="1" applyBorder="1" applyAlignment="1">
      <alignment horizontal="center" vertical="center" wrapText="1"/>
      <protection/>
    </xf>
    <xf numFmtId="0" fontId="6" fillId="0" borderId="28" xfId="52" applyFont="1" applyBorder="1" applyAlignment="1">
      <alignment vertical="center" wrapText="1"/>
      <protection/>
    </xf>
    <xf numFmtId="0" fontId="6" fillId="0" borderId="27" xfId="52" applyFont="1" applyBorder="1" applyAlignment="1">
      <alignment horizontal="center" vertical="center" wrapText="1"/>
      <protection/>
    </xf>
    <xf numFmtId="0" fontId="6" fillId="0" borderId="19" xfId="52" applyFont="1" applyBorder="1" applyAlignment="1">
      <alignment horizontal="center" vertical="center" wrapText="1"/>
      <protection/>
    </xf>
    <xf numFmtId="0" fontId="6" fillId="0" borderId="26" xfId="52" applyFont="1" applyBorder="1" applyAlignment="1">
      <alignment horizontal="center" vertical="center" wrapText="1"/>
      <protection/>
    </xf>
    <xf numFmtId="0" fontId="6" fillId="0" borderId="25" xfId="52" applyFont="1" applyBorder="1" applyAlignment="1">
      <alignment horizontal="center" vertical="center" wrapText="1"/>
      <protection/>
    </xf>
    <xf numFmtId="0" fontId="2" fillId="0" borderId="0" xfId="52" applyFont="1" applyAlignment="1">
      <alignment textRotation="90"/>
      <protection/>
    </xf>
    <xf numFmtId="0" fontId="2" fillId="0" borderId="18" xfId="52" applyFont="1" applyBorder="1" applyAlignment="1" quotePrefix="1">
      <alignment vertical="top" wrapText="1"/>
      <protection/>
    </xf>
    <xf numFmtId="2" fontId="2" fillId="0" borderId="18" xfId="52" applyNumberFormat="1" applyFont="1" applyBorder="1" applyAlignment="1">
      <alignment vertical="center"/>
      <protection/>
    </xf>
    <xf numFmtId="2" fontId="2" fillId="0" borderId="19" xfId="52" applyNumberFormat="1" applyFont="1" applyBorder="1" applyAlignment="1">
      <alignment vertical="center"/>
      <protection/>
    </xf>
    <xf numFmtId="2" fontId="2" fillId="0" borderId="21" xfId="52" applyNumberFormat="1" applyFont="1" applyBorder="1" applyAlignment="1">
      <alignment vertical="center"/>
      <protection/>
    </xf>
    <xf numFmtId="2" fontId="2" fillId="0" borderId="20" xfId="52" applyNumberFormat="1" applyFont="1" applyBorder="1" applyAlignment="1">
      <alignment vertical="center"/>
      <protection/>
    </xf>
    <xf numFmtId="2" fontId="2" fillId="0" borderId="18" xfId="52" applyNumberFormat="1" applyFont="1" applyBorder="1" applyAlignment="1">
      <alignment horizontal="right"/>
      <protection/>
    </xf>
    <xf numFmtId="2" fontId="2" fillId="0" borderId="19" xfId="52" applyNumberFormat="1" applyFont="1" applyBorder="1" applyAlignment="1">
      <alignment horizontal="right"/>
      <protection/>
    </xf>
    <xf numFmtId="2" fontId="2" fillId="0" borderId="21" xfId="52" applyNumberFormat="1" applyFont="1" applyBorder="1" applyAlignment="1">
      <alignment horizontal="right"/>
      <protection/>
    </xf>
    <xf numFmtId="2" fontId="2" fillId="0" borderId="20" xfId="52" applyNumberFormat="1" applyFont="1" applyBorder="1" applyAlignment="1">
      <alignment horizontal="right"/>
      <protection/>
    </xf>
    <xf numFmtId="0" fontId="49" fillId="34" borderId="81" xfId="0" applyFont="1" applyFill="1" applyBorder="1" applyAlignment="1">
      <alignment horizontal="center" vertical="top"/>
    </xf>
    <xf numFmtId="0" fontId="49" fillId="34" borderId="82" xfId="0" applyFont="1" applyFill="1" applyBorder="1" applyAlignment="1">
      <alignment horizontal="center" vertical="top"/>
    </xf>
    <xf numFmtId="0" fontId="50" fillId="34" borderId="83" xfId="0" applyFont="1" applyFill="1" applyBorder="1" applyAlignment="1">
      <alignment/>
    </xf>
    <xf numFmtId="0" fontId="0" fillId="0" borderId="84" xfId="0" applyBorder="1" applyAlignment="1">
      <alignment/>
    </xf>
    <xf numFmtId="0" fontId="2" fillId="0" borderId="45" xfId="52" applyFont="1" applyBorder="1">
      <alignment/>
      <protection/>
    </xf>
    <xf numFmtId="0" fontId="3" fillId="0" borderId="85" xfId="52" applyFont="1" applyBorder="1" applyAlignment="1">
      <alignment horizontal="left" vertical="top" wrapText="1"/>
      <protection/>
    </xf>
    <xf numFmtId="0" fontId="3" fillId="0" borderId="86" xfId="52" applyFont="1" applyBorder="1" applyAlignment="1">
      <alignment horizontal="center"/>
      <protection/>
    </xf>
    <xf numFmtId="0" fontId="3" fillId="0" borderId="85" xfId="52" applyFont="1" applyBorder="1" applyAlignment="1">
      <alignment horizontal="center"/>
      <protection/>
    </xf>
    <xf numFmtId="164" fontId="2" fillId="0" borderId="85" xfId="52" applyNumberFormat="1" applyFont="1" applyBorder="1" applyAlignment="1">
      <alignment vertical="top"/>
      <protection/>
    </xf>
    <xf numFmtId="164" fontId="2" fillId="0" borderId="0" xfId="52" applyNumberFormat="1" applyFont="1" applyBorder="1">
      <alignment/>
      <protection/>
    </xf>
    <xf numFmtId="0" fontId="2" fillId="0" borderId="87" xfId="52" applyFont="1" applyBorder="1">
      <alignment/>
      <protection/>
    </xf>
    <xf numFmtId="2" fontId="2" fillId="0" borderId="88" xfId="52" applyNumberFormat="1" applyFont="1" applyBorder="1" applyAlignment="1">
      <alignment vertical="top"/>
      <protection/>
    </xf>
    <xf numFmtId="2" fontId="2" fillId="0" borderId="54" xfId="52" applyNumberFormat="1" applyFont="1" applyBorder="1" applyAlignment="1">
      <alignment vertical="top"/>
      <protection/>
    </xf>
    <xf numFmtId="2" fontId="2" fillId="0" borderId="72" xfId="52" applyNumberFormat="1" applyFont="1" applyBorder="1" applyAlignment="1">
      <alignment vertical="top"/>
      <protection/>
    </xf>
    <xf numFmtId="0" fontId="0" fillId="0" borderId="0" xfId="0" applyFill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1" fillId="34" borderId="89" xfId="0" applyFont="1" applyFill="1" applyBorder="1" applyAlignment="1">
      <alignment horizontal="center"/>
    </xf>
    <xf numFmtId="0" fontId="51" fillId="34" borderId="90" xfId="0" applyFont="1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1" fillId="34" borderId="91" xfId="0" applyFont="1" applyFill="1" applyBorder="1" applyAlignment="1">
      <alignment horizontal="center"/>
    </xf>
    <xf numFmtId="0" fontId="51" fillId="34" borderId="92" xfId="0" applyFont="1" applyFill="1" applyBorder="1" applyAlignment="1">
      <alignment horizontal="center"/>
    </xf>
    <xf numFmtId="0" fontId="51" fillId="34" borderId="93" xfId="0" applyFont="1" applyFill="1" applyBorder="1" applyAlignment="1">
      <alignment horizontal="center"/>
    </xf>
    <xf numFmtId="0" fontId="51" fillId="34" borderId="94" xfId="0" applyFont="1" applyFill="1" applyBorder="1" applyAlignment="1">
      <alignment horizontal="center" vertical="center"/>
    </xf>
    <xf numFmtId="0" fontId="51" fillId="34" borderId="92" xfId="0" applyFont="1" applyFill="1" applyBorder="1" applyAlignment="1">
      <alignment horizontal="center" vertical="center"/>
    </xf>
    <xf numFmtId="0" fontId="51" fillId="34" borderId="0" xfId="0" applyFont="1" applyFill="1" applyBorder="1" applyAlignment="1">
      <alignment horizontal="center" vertical="center"/>
    </xf>
    <xf numFmtId="0" fontId="51" fillId="34" borderId="91" xfId="0" applyFont="1" applyFill="1" applyBorder="1" applyAlignment="1">
      <alignment horizontal="center" vertical="center"/>
    </xf>
    <xf numFmtId="0" fontId="51" fillId="34" borderId="94" xfId="0" applyFont="1" applyFill="1" applyBorder="1" applyAlignment="1">
      <alignment horizontal="center"/>
    </xf>
    <xf numFmtId="0" fontId="51" fillId="34" borderId="95" xfId="0" applyFont="1" applyFill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3" fillId="0" borderId="97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0" borderId="9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9" fillId="0" borderId="100" xfId="0" applyFont="1" applyBorder="1" applyAlignment="1">
      <alignment horizontal="center" vertical="center" wrapText="1"/>
    </xf>
    <xf numFmtId="0" fontId="9" fillId="0" borderId="101" xfId="0" applyFont="1" applyBorder="1" applyAlignment="1">
      <alignment horizontal="center" vertical="center" wrapText="1"/>
    </xf>
    <xf numFmtId="0" fontId="9" fillId="0" borderId="102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5" fillId="0" borderId="0" xfId="52" applyFont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3" fillId="0" borderId="99" xfId="52" applyFont="1" applyBorder="1" applyAlignment="1">
      <alignment horizontal="center" vertical="center" wrapText="1"/>
      <protection/>
    </xf>
    <xf numFmtId="0" fontId="3" fillId="0" borderId="40" xfId="52" applyFont="1" applyBorder="1" applyAlignment="1">
      <alignment horizontal="center" vertical="center" wrapText="1"/>
      <protection/>
    </xf>
    <xf numFmtId="0" fontId="3" fillId="33" borderId="70" xfId="52" applyFont="1" applyFill="1" applyBorder="1" applyAlignment="1" quotePrefix="1">
      <alignment horizontal="left" vertical="center"/>
      <protection/>
    </xf>
    <xf numFmtId="0" fontId="3" fillId="33" borderId="24" xfId="52" applyFont="1" applyFill="1" applyBorder="1" applyAlignment="1" quotePrefix="1">
      <alignment horizontal="left" vertical="center"/>
      <protection/>
    </xf>
    <xf numFmtId="0" fontId="3" fillId="0" borderId="106" xfId="52" applyFont="1" applyBorder="1" applyAlignment="1">
      <alignment horizontal="center" vertical="center" wrapText="1"/>
      <protection/>
    </xf>
    <xf numFmtId="0" fontId="3" fillId="0" borderId="101" xfId="52" applyFont="1" applyBorder="1" applyAlignment="1">
      <alignment horizontal="center" vertical="center" wrapText="1"/>
      <protection/>
    </xf>
    <xf numFmtId="0" fontId="3" fillId="0" borderId="102" xfId="52" applyFont="1" applyBorder="1" applyAlignment="1">
      <alignment horizontal="center" vertical="center" wrapText="1"/>
      <protection/>
    </xf>
    <xf numFmtId="0" fontId="3" fillId="0" borderId="107" xfId="52" applyFont="1" applyBorder="1" applyAlignment="1">
      <alignment horizontal="center" vertical="center" wrapText="1"/>
      <protection/>
    </xf>
    <xf numFmtId="0" fontId="3" fillId="0" borderId="80" xfId="52" applyFont="1" applyBorder="1" applyAlignment="1">
      <alignment horizontal="center" vertical="center" wrapText="1"/>
      <protection/>
    </xf>
    <xf numFmtId="0" fontId="3" fillId="33" borderId="70" xfId="52" applyFont="1" applyFill="1" applyBorder="1" applyAlignment="1" quotePrefix="1">
      <alignment horizontal="left" vertical="top"/>
      <protection/>
    </xf>
    <xf numFmtId="0" fontId="3" fillId="33" borderId="24" xfId="52" applyFont="1" applyFill="1" applyBorder="1" applyAlignment="1" quotePrefix="1">
      <alignment horizontal="left" vertical="top"/>
      <protection/>
    </xf>
    <xf numFmtId="0" fontId="3" fillId="33" borderId="108" xfId="52" applyFont="1" applyFill="1" applyBorder="1" applyAlignment="1" quotePrefix="1">
      <alignment horizontal="left" vertical="center" wrapText="1"/>
      <protection/>
    </xf>
    <xf numFmtId="0" fontId="3" fillId="33" borderId="109" xfId="52" applyFont="1" applyFill="1" applyBorder="1" applyAlignment="1" quotePrefix="1">
      <alignment horizontal="left" vertical="center" wrapText="1"/>
      <protection/>
    </xf>
    <xf numFmtId="0" fontId="3" fillId="33" borderId="110" xfId="52" applyFont="1" applyFill="1" applyBorder="1" applyAlignment="1" quotePrefix="1">
      <alignment horizontal="left" vertical="center" wrapText="1"/>
      <protection/>
    </xf>
    <xf numFmtId="0" fontId="6" fillId="0" borderId="111" xfId="52" applyFont="1" applyBorder="1" applyAlignment="1">
      <alignment horizontal="center" vertical="center" wrapText="1"/>
      <protection/>
    </xf>
    <xf numFmtId="0" fontId="6" fillId="0" borderId="112" xfId="52" applyFont="1" applyBorder="1" applyAlignment="1">
      <alignment horizontal="center" vertical="center" wrapText="1"/>
      <protection/>
    </xf>
    <xf numFmtId="0" fontId="3" fillId="0" borderId="100" xfId="52" applyFont="1" applyBorder="1" applyAlignment="1">
      <alignment horizontal="center" vertical="center" wrapText="1"/>
      <protection/>
    </xf>
    <xf numFmtId="0" fontId="3" fillId="0" borderId="113" xfId="52" applyFont="1" applyBorder="1" applyAlignment="1">
      <alignment horizontal="center" vertical="center" wrapText="1"/>
      <protection/>
    </xf>
    <xf numFmtId="0" fontId="6" fillId="0" borderId="107" xfId="52" applyFont="1" applyBorder="1" applyAlignment="1">
      <alignment horizontal="center" vertical="center" wrapText="1"/>
      <protection/>
    </xf>
    <xf numFmtId="0" fontId="6" fillId="0" borderId="35" xfId="52" applyFont="1" applyBorder="1" applyAlignment="1">
      <alignment horizontal="center" vertical="center" wrapText="1"/>
      <protection/>
    </xf>
    <xf numFmtId="0" fontId="6" fillId="0" borderId="99" xfId="52" applyFont="1" applyBorder="1" applyAlignment="1">
      <alignment horizontal="center" vertical="center" wrapText="1"/>
      <protection/>
    </xf>
    <xf numFmtId="0" fontId="6" fillId="0" borderId="33" xfId="52" applyFont="1" applyBorder="1" applyAlignment="1">
      <alignment horizontal="center" vertical="center" wrapText="1"/>
      <protection/>
    </xf>
    <xf numFmtId="0" fontId="2" fillId="0" borderId="0" xfId="52" applyAlignment="1">
      <alignment horizontal="center"/>
      <protection/>
    </xf>
    <xf numFmtId="0" fontId="3" fillId="33" borderId="108" xfId="52" applyFont="1" applyFill="1" applyBorder="1" applyAlignment="1" quotePrefix="1">
      <alignment horizontal="left" vertical="center"/>
      <protection/>
    </xf>
    <xf numFmtId="0" fontId="3" fillId="33" borderId="109" xfId="52" applyFont="1" applyFill="1" applyBorder="1" applyAlignment="1" quotePrefix="1">
      <alignment horizontal="left" vertical="center"/>
      <protection/>
    </xf>
    <xf numFmtId="0" fontId="3" fillId="33" borderId="110" xfId="52" applyFont="1" applyFill="1" applyBorder="1" applyAlignment="1" quotePrefix="1">
      <alignment horizontal="left" vertical="center"/>
      <protection/>
    </xf>
    <xf numFmtId="0" fontId="3" fillId="33" borderId="114" xfId="52" applyFont="1" applyFill="1" applyBorder="1" applyAlignment="1" quotePrefix="1">
      <alignment horizontal="left" vertical="center"/>
      <protection/>
    </xf>
    <xf numFmtId="0" fontId="3" fillId="33" borderId="96" xfId="52" applyFont="1" applyFill="1" applyBorder="1" applyAlignment="1" quotePrefix="1">
      <alignment horizontal="left" vertical="center"/>
      <protection/>
    </xf>
    <xf numFmtId="0" fontId="3" fillId="33" borderId="115" xfId="52" applyFont="1" applyFill="1" applyBorder="1" applyAlignment="1" quotePrefix="1">
      <alignment horizontal="left" vertical="center"/>
      <protection/>
    </xf>
    <xf numFmtId="0" fontId="8" fillId="0" borderId="0" xfId="52" applyFont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6" fillId="0" borderId="107" xfId="52" applyFont="1" applyBorder="1" applyAlignment="1">
      <alignment horizontal="center" vertical="center" wrapText="1"/>
      <protection/>
    </xf>
    <xf numFmtId="0" fontId="6" fillId="0" borderId="80" xfId="52" applyFont="1" applyBorder="1" applyAlignment="1">
      <alignment horizontal="center" vertical="center" wrapText="1"/>
      <protection/>
    </xf>
    <xf numFmtId="0" fontId="6" fillId="0" borderId="99" xfId="52" applyFont="1" applyBorder="1" applyAlignment="1">
      <alignment horizontal="center" vertical="center" wrapText="1"/>
      <protection/>
    </xf>
    <xf numFmtId="0" fontId="6" fillId="0" borderId="40" xfId="52" applyFont="1" applyBorder="1" applyAlignment="1">
      <alignment horizontal="center" vertical="center" wrapText="1"/>
      <protection/>
    </xf>
    <xf numFmtId="0" fontId="6" fillId="0" borderId="106" xfId="52" applyFont="1" applyBorder="1" applyAlignment="1">
      <alignment horizontal="center" vertical="center" wrapText="1"/>
      <protection/>
    </xf>
    <xf numFmtId="0" fontId="6" fillId="0" borderId="101" xfId="52" applyFont="1" applyBorder="1" applyAlignment="1">
      <alignment horizontal="center" vertical="center" wrapText="1"/>
      <protection/>
    </xf>
    <xf numFmtId="0" fontId="6" fillId="0" borderId="102" xfId="52" applyFont="1" applyBorder="1" applyAlignment="1">
      <alignment horizontal="center" vertical="center" wrapText="1"/>
      <protection/>
    </xf>
    <xf numFmtId="2" fontId="2" fillId="0" borderId="28" xfId="52" applyNumberFormat="1" applyFont="1" applyBorder="1" applyAlignment="1">
      <alignment vertical="top"/>
      <protection/>
    </xf>
    <xf numFmtId="2" fontId="2" fillId="0" borderId="68" xfId="52" applyNumberFormat="1" applyFont="1" applyBorder="1" applyAlignment="1">
      <alignment vertical="top"/>
      <protection/>
    </xf>
    <xf numFmtId="0" fontId="3" fillId="33" borderId="70" xfId="52" applyFont="1" applyFill="1" applyBorder="1" applyAlignment="1" quotePrefix="1">
      <alignment horizontal="left" vertical="center"/>
      <protection/>
    </xf>
    <xf numFmtId="0" fontId="3" fillId="33" borderId="24" xfId="52" applyFont="1" applyFill="1" applyBorder="1" applyAlignment="1" quotePrefix="1">
      <alignment horizontal="left" vertical="center"/>
      <protection/>
    </xf>
    <xf numFmtId="0" fontId="3" fillId="0" borderId="99" xfId="52" applyFont="1" applyBorder="1" applyAlignment="1">
      <alignment horizontal="center" vertical="center" wrapText="1"/>
      <protection/>
    </xf>
    <xf numFmtId="0" fontId="3" fillId="0" borderId="40" xfId="52" applyFont="1" applyBorder="1" applyAlignment="1">
      <alignment horizontal="center" vertical="center" wrapText="1"/>
      <protection/>
    </xf>
    <xf numFmtId="0" fontId="3" fillId="0" borderId="106" xfId="52" applyFont="1" applyBorder="1" applyAlignment="1">
      <alignment horizontal="center" vertical="center" wrapText="1"/>
      <protection/>
    </xf>
    <xf numFmtId="0" fontId="3" fillId="0" borderId="101" xfId="52" applyFont="1" applyBorder="1" applyAlignment="1">
      <alignment horizontal="center" vertical="center" wrapText="1"/>
      <protection/>
    </xf>
    <xf numFmtId="0" fontId="3" fillId="0" borderId="102" xfId="52" applyFont="1" applyBorder="1" applyAlignment="1">
      <alignment horizontal="center" vertical="center" wrapText="1"/>
      <protection/>
    </xf>
    <xf numFmtId="0" fontId="3" fillId="0" borderId="107" xfId="52" applyFont="1" applyBorder="1" applyAlignment="1">
      <alignment horizontal="center" vertical="center" wrapText="1"/>
      <protection/>
    </xf>
    <xf numFmtId="0" fontId="3" fillId="0" borderId="80" xfId="52" applyFont="1" applyBorder="1" applyAlignment="1">
      <alignment horizontal="center" vertical="center" wrapText="1"/>
      <protection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 horizontal="center"/>
    </xf>
    <xf numFmtId="0" fontId="3" fillId="0" borderId="0" xfId="52" applyFont="1">
      <alignment/>
      <protection/>
    </xf>
    <xf numFmtId="0" fontId="39" fillId="0" borderId="0" xfId="0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ch2\Desktop\&#1093;&#1086;&#1083;&#1080;&#1086;&#1082;%20&#1087;&#1077;&#1088;&#1077;&#1076;&#1072;&#1095;&#1072;\&#1030;&#1085;&#1074;&#1077;&#1085;&#1090;%20&#1086;&#1087;&#1080;&#1089;%20&#1040;&#1047;&#1055;&#1057;&#1052;%20&#1089;.%20&#1050;&#1086;&#1085;&#1094;&#1086;&#1074;&#1086;%20&#1085;&#1072;%2001.06.21&#1088;.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ch2\Desktop\&#1093;&#1086;&#1083;&#1080;&#1086;&#1082;%20&#1087;&#1077;&#1088;&#1077;&#1076;&#1072;&#1095;&#1072;\&#1030;&#1085;&#1074;&#1077;&#1085;&#1090;%20&#1086;&#1087;&#1080;&#1089;%20&#1040;&#1047;&#1055;&#1057;&#1052;%20&#1089;.%20&#1050;&#1086;&#1088;&#1080;&#1090;&#1085;&#1103;&#1085;&#1080;%20%20&#1085;&#1072;%2001.06.21&#1088;.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ch2\Desktop\&#1093;&#1086;&#1083;&#1080;&#1086;&#1082;%20&#1087;&#1077;&#1088;&#1077;&#1076;&#1072;&#1095;&#1072;\&#1030;&#1085;&#1074;&#1077;&#1085;&#1090;%20&#1086;&#1087;&#1080;&#1089;%20&#1040;&#1047;&#1055;&#1057;&#1052;%20&#1089;.%20&#1056;&#1086;&#1079;&#1110;&#1074;&#1082;&#1072;%20&#1085;&#1072;%2001.06.21&#1088;.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ch2\Desktop\&#1093;&#1086;&#1083;&#1080;&#1086;&#1082;%20&#1087;&#1077;&#1088;&#1077;&#1076;&#1072;&#1095;&#1072;\&#1030;&#1085;&#1074;&#1077;&#1085;&#1090;.%20&#1086;&#1087;&#1080;&#1089;%20&#1040;&#1047;&#1055;&#1057;&#1052;%20&#1089;.%20&#1057;&#1090;&#1086;&#1088;&#1086;&#1078;&#1085;&#1080;&#1094;&#1103;%20&#1085;&#1072;%2001.06.21&#1088;.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ch2\Desktop\&#1093;&#1086;&#1083;&#1080;&#1086;&#1082;%20&#1087;&#1077;&#1088;&#1077;&#1076;&#1072;&#1095;&#1072;\&#1030;&#1085;&#1074;&#1077;&#1085;&#1090;&#1072;&#1088;.%20&#1086;&#1087;&#1080;&#1089;%20&#1040;&#1047;&#1055;&#1057;&#1052;%20&#1089;.%20&#1058;&#1072;&#1088;&#1085;&#1110;&#1074;&#1094;&#1110;%20&#1085;&#1072;01.06.21&#1088;.%20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ch2\Desktop\&#1093;&#1086;&#1083;&#1080;&#1086;&#1082;%20&#1087;&#1077;&#1088;&#1077;&#1076;&#1072;&#1095;&#1072;\&#1030;&#1085;&#1074;&#1077;&#1085;&#1090;%20&#1086;&#1087;&#1080;&#1089;%20&#1040;&#1047;&#1055;&#1057;&#1052;%20&#1089;.%20&#1061;&#1086;&#1083;&#1084;&#1086;&#1082;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ch2\Desktop\&#1093;&#1086;&#1083;&#1080;&#1086;&#1082;%20&#1087;&#1077;&#1088;&#1077;&#1076;&#1072;&#1095;&#1072;\&#1030;&#1085;&#1074;&#1077;&#1085;&#1090;%20&#1086;&#1087;&#1080;&#1089;%20&#1040;&#1047;&#1055;&#1057;&#1052;%20&#1052;&#1080;&#1085;&#1072;&#1081;%20&#1085;&#1072;%2001.06.21&#1088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одвал"/>
      <sheetName val="Настройка"/>
      <sheetName val="Шапка - Подвал"/>
      <sheetName val="Опис о.з."/>
      <sheetName val="Описание данных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E62"/>
  <sheetViews>
    <sheetView view="pageBreakPreview" zoomScale="85" zoomScaleSheetLayoutView="85" zoomScalePageLayoutView="0" workbookViewId="0" topLeftCell="A1">
      <selection activeCell="C62" sqref="C62:F62"/>
    </sheetView>
  </sheetViews>
  <sheetFormatPr defaultColWidth="9.140625" defaultRowHeight="15"/>
  <cols>
    <col min="1" max="1" width="9.140625" style="0" customWidth="1"/>
    <col min="2" max="2" width="6.7109375" style="0" customWidth="1"/>
    <col min="3" max="3" width="22.28125" style="0" customWidth="1"/>
    <col min="4" max="4" width="9.421875" style="0" customWidth="1"/>
    <col min="5" max="5" width="11.00390625" style="0" customWidth="1"/>
    <col min="6" max="6" width="10.421875" style="0" customWidth="1"/>
    <col min="7" max="7" width="10.8515625" style="0" customWidth="1"/>
    <col min="8" max="16" width="0" style="0" hidden="1" customWidth="1"/>
    <col min="17" max="18" width="9.140625" style="122" customWidth="1"/>
    <col min="19" max="19" width="15.140625" style="122" customWidth="1"/>
    <col min="20" max="20" width="11.7109375" style="122" customWidth="1"/>
    <col min="21" max="21" width="13.00390625" style="122" customWidth="1"/>
    <col min="22" max="22" width="15.140625" style="122" customWidth="1"/>
    <col min="23" max="57" width="9.140625" style="122" customWidth="1"/>
    <col min="58" max="247" width="9.140625" style="0" customWidth="1"/>
  </cols>
  <sheetData>
    <row r="4" spans="6:57" ht="14.25">
      <c r="F4" s="331" t="s">
        <v>1329</v>
      </c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</row>
    <row r="5" spans="6:57" ht="14.25">
      <c r="F5" s="331" t="s">
        <v>1321</v>
      </c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</row>
    <row r="6" spans="6:57" ht="14.25">
      <c r="F6" s="331" t="s">
        <v>1322</v>
      </c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</row>
    <row r="7" spans="17:57" ht="14.25"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</row>
    <row r="8" spans="2:10" ht="19.5" customHeight="1">
      <c r="B8" s="255" t="s">
        <v>307</v>
      </c>
      <c r="C8" s="255"/>
      <c r="D8" s="255"/>
      <c r="E8" s="255"/>
      <c r="F8" s="255"/>
      <c r="G8" s="255"/>
      <c r="H8" s="255"/>
      <c r="I8" s="255"/>
      <c r="J8" s="255"/>
    </row>
    <row r="9" spans="2:10" ht="15.75" customHeight="1">
      <c r="B9" s="256" t="s">
        <v>1310</v>
      </c>
      <c r="C9" s="256"/>
      <c r="D9" s="256"/>
      <c r="E9" s="256"/>
      <c r="F9" s="256"/>
      <c r="G9" s="256"/>
      <c r="H9" s="256"/>
      <c r="I9" s="256"/>
      <c r="J9" s="256"/>
    </row>
    <row r="10" spans="2:10" ht="16.5" customHeight="1">
      <c r="B10" s="256" t="s">
        <v>1318</v>
      </c>
      <c r="C10" s="256"/>
      <c r="D10" s="256"/>
      <c r="E10" s="256"/>
      <c r="F10" s="256"/>
      <c r="G10" s="256"/>
      <c r="H10" s="256"/>
      <c r="I10" s="256"/>
      <c r="J10" s="256"/>
    </row>
    <row r="11" spans="3:6" ht="14.25" customHeight="1" thickBot="1">
      <c r="C11" s="269" t="s">
        <v>1303</v>
      </c>
      <c r="D11" s="269"/>
      <c r="E11" s="269"/>
      <c r="F11" s="269"/>
    </row>
    <row r="12" spans="2:7" ht="16.5" customHeight="1">
      <c r="B12" s="270" t="s">
        <v>305</v>
      </c>
      <c r="C12" s="272" t="s">
        <v>1304</v>
      </c>
      <c r="D12" s="274" t="s">
        <v>300</v>
      </c>
      <c r="E12" s="275"/>
      <c r="F12" s="275"/>
      <c r="G12" s="276"/>
    </row>
    <row r="13" spans="2:7" ht="57" customHeight="1">
      <c r="B13" s="271"/>
      <c r="C13" s="273"/>
      <c r="D13" s="72" t="s">
        <v>298</v>
      </c>
      <c r="E13" s="73" t="s">
        <v>297</v>
      </c>
      <c r="F13" s="74" t="s">
        <v>1305</v>
      </c>
      <c r="G13" s="75" t="s">
        <v>598</v>
      </c>
    </row>
    <row r="14" spans="2:57" s="100" customFormat="1" ht="9.75" customHeight="1">
      <c r="B14" s="76">
        <v>1</v>
      </c>
      <c r="C14" s="76">
        <v>2</v>
      </c>
      <c r="D14" s="76">
        <v>3</v>
      </c>
      <c r="E14" s="76">
        <v>4</v>
      </c>
      <c r="F14" s="76">
        <v>5</v>
      </c>
      <c r="G14" s="76">
        <v>6</v>
      </c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</row>
    <row r="15" spans="2:7" ht="15">
      <c r="B15" s="277" t="s">
        <v>1306</v>
      </c>
      <c r="C15" s="278"/>
      <c r="D15" s="278"/>
      <c r="E15" s="278"/>
      <c r="F15" s="278"/>
      <c r="G15" s="279"/>
    </row>
    <row r="16" spans="2:19" ht="14.25">
      <c r="B16" s="77">
        <v>1</v>
      </c>
      <c r="C16" s="78" t="s">
        <v>1311</v>
      </c>
      <c r="D16" s="79">
        <v>28</v>
      </c>
      <c r="E16" s="80">
        <v>245404.23</v>
      </c>
      <c r="F16" s="81">
        <v>83777.15</v>
      </c>
      <c r="G16" s="82">
        <v>161627.07</v>
      </c>
      <c r="H16" s="101">
        <v>1</v>
      </c>
      <c r="I16" s="102" t="e">
        <f>#REF!</f>
        <v>#REF!</v>
      </c>
      <c r="J16" s="103" t="e">
        <f>#REF!</f>
        <v>#REF!</v>
      </c>
      <c r="K16" s="107">
        <f aca="true" t="shared" si="0" ref="K16:N18">D16</f>
        <v>28</v>
      </c>
      <c r="L16" s="103">
        <f t="shared" si="0"/>
        <v>245404.23</v>
      </c>
      <c r="M16" s="103">
        <f t="shared" si="0"/>
        <v>83777.15</v>
      </c>
      <c r="N16" s="103">
        <f t="shared" si="0"/>
        <v>161627.07</v>
      </c>
      <c r="O16" s="103">
        <v>1</v>
      </c>
      <c r="P16" s="119">
        <v>282</v>
      </c>
      <c r="S16" s="205"/>
    </row>
    <row r="17" spans="2:19" ht="14.25">
      <c r="B17" s="77">
        <v>2</v>
      </c>
      <c r="C17" s="78" t="s">
        <v>1317</v>
      </c>
      <c r="D17" s="79">
        <v>21</v>
      </c>
      <c r="E17" s="80">
        <v>253805.28</v>
      </c>
      <c r="F17" s="81">
        <v>80657.84</v>
      </c>
      <c r="G17" s="82">
        <v>173147.44</v>
      </c>
      <c r="H17" s="101">
        <v>1</v>
      </c>
      <c r="I17" s="102" t="e">
        <f>#REF!</f>
        <v>#REF!</v>
      </c>
      <c r="J17" s="103" t="e">
        <f>#REF!</f>
        <v>#REF!</v>
      </c>
      <c r="K17" s="107">
        <f t="shared" si="0"/>
        <v>21</v>
      </c>
      <c r="L17" s="103">
        <f t="shared" si="0"/>
        <v>253805.28</v>
      </c>
      <c r="M17" s="103">
        <f t="shared" si="0"/>
        <v>80657.84</v>
      </c>
      <c r="N17" s="103">
        <f t="shared" si="0"/>
        <v>173147.44</v>
      </c>
      <c r="O17" s="103">
        <v>1</v>
      </c>
      <c r="P17" s="119">
        <v>2149</v>
      </c>
      <c r="S17" s="205"/>
    </row>
    <row r="18" spans="2:19" ht="14.25">
      <c r="B18" s="83">
        <v>3</v>
      </c>
      <c r="C18" s="78" t="s">
        <v>1312</v>
      </c>
      <c r="D18" s="84">
        <v>14</v>
      </c>
      <c r="E18" s="85">
        <v>128546.4</v>
      </c>
      <c r="F18" s="86">
        <v>56174.1</v>
      </c>
      <c r="G18" s="87">
        <v>72372.3</v>
      </c>
      <c r="H18" s="101">
        <v>1</v>
      </c>
      <c r="I18" s="102" t="e">
        <f>#REF!</f>
        <v>#REF!</v>
      </c>
      <c r="J18" s="103" t="e">
        <f>#REF!</f>
        <v>#REF!</v>
      </c>
      <c r="K18" s="107">
        <f t="shared" si="0"/>
        <v>14</v>
      </c>
      <c r="L18" s="103">
        <f t="shared" si="0"/>
        <v>128546.4</v>
      </c>
      <c r="M18" s="103">
        <f t="shared" si="0"/>
        <v>56174.1</v>
      </c>
      <c r="N18" s="103">
        <f t="shared" si="0"/>
        <v>72372.3</v>
      </c>
      <c r="O18" s="103">
        <v>1</v>
      </c>
      <c r="P18" s="119">
        <v>4538</v>
      </c>
      <c r="S18" s="205"/>
    </row>
    <row r="19" spans="2:19" ht="14.25">
      <c r="B19" s="77">
        <v>4</v>
      </c>
      <c r="C19" s="78" t="s">
        <v>1313</v>
      </c>
      <c r="D19" s="88">
        <v>21</v>
      </c>
      <c r="E19" s="88">
        <v>216263.49</v>
      </c>
      <c r="F19" s="88">
        <v>59683.73</v>
      </c>
      <c r="G19" s="88">
        <v>156579.76</v>
      </c>
      <c r="H19" s="104"/>
      <c r="I19" s="105"/>
      <c r="J19" s="106"/>
      <c r="K19" s="105"/>
      <c r="L19" s="106"/>
      <c r="M19" s="106"/>
      <c r="N19" s="106"/>
      <c r="O19" s="106"/>
      <c r="P19" s="106"/>
      <c r="S19" s="205"/>
    </row>
    <row r="20" spans="2:19" ht="14.25">
      <c r="B20" s="77">
        <v>5</v>
      </c>
      <c r="C20" s="89" t="s">
        <v>1314</v>
      </c>
      <c r="D20" s="88">
        <v>26</v>
      </c>
      <c r="E20" s="88">
        <v>232711.31</v>
      </c>
      <c r="F20" s="88">
        <v>68633.84</v>
      </c>
      <c r="G20" s="88">
        <v>164077.47</v>
      </c>
      <c r="H20" s="104"/>
      <c r="I20" s="105"/>
      <c r="J20" s="106"/>
      <c r="K20" s="105"/>
      <c r="L20" s="106"/>
      <c r="M20" s="106"/>
      <c r="N20" s="106"/>
      <c r="O20" s="106"/>
      <c r="P20" s="106"/>
      <c r="S20" s="205"/>
    </row>
    <row r="21" spans="2:19" ht="14.25">
      <c r="B21" s="83">
        <v>6</v>
      </c>
      <c r="C21" s="89" t="s">
        <v>1315</v>
      </c>
      <c r="D21" s="88">
        <v>55</v>
      </c>
      <c r="E21" s="88">
        <v>286674.16</v>
      </c>
      <c r="F21" s="88">
        <v>108316.09</v>
      </c>
      <c r="G21" s="88">
        <v>178358.07</v>
      </c>
      <c r="H21" s="104"/>
      <c r="I21" s="105"/>
      <c r="J21" s="106"/>
      <c r="K21" s="105"/>
      <c r="L21" s="106"/>
      <c r="M21" s="106"/>
      <c r="N21" s="106"/>
      <c r="O21" s="106"/>
      <c r="P21" s="106"/>
      <c r="S21" s="205"/>
    </row>
    <row r="22" spans="2:19" ht="14.25">
      <c r="B22" s="77">
        <v>7</v>
      </c>
      <c r="C22" s="89" t="s">
        <v>1316</v>
      </c>
      <c r="D22" s="88">
        <v>24</v>
      </c>
      <c r="E22" s="88">
        <v>247852.28</v>
      </c>
      <c r="F22" s="88">
        <v>90964.65</v>
      </c>
      <c r="G22" s="88">
        <v>156887.63</v>
      </c>
      <c r="H22" s="104"/>
      <c r="I22" s="105"/>
      <c r="J22" s="106"/>
      <c r="K22" s="105"/>
      <c r="L22" s="106"/>
      <c r="M22" s="106"/>
      <c r="N22" s="106"/>
      <c r="O22" s="106"/>
      <c r="P22" s="106"/>
      <c r="S22" s="205"/>
    </row>
    <row r="23" spans="2:19" ht="14.25">
      <c r="B23" s="90"/>
      <c r="C23" s="91" t="s">
        <v>1</v>
      </c>
      <c r="D23" s="92">
        <f>SUM(D16:D22)</f>
        <v>189</v>
      </c>
      <c r="E23" s="92">
        <f>SUM(E16:E22)</f>
        <v>1611257.15</v>
      </c>
      <c r="F23" s="92">
        <f>SUM(F16:F22)</f>
        <v>548207.4</v>
      </c>
      <c r="G23" s="92">
        <f>SUM(G16:G22)</f>
        <v>1063049.7400000002</v>
      </c>
      <c r="S23" s="205"/>
    </row>
    <row r="24" spans="2:7" ht="15">
      <c r="B24" s="263" t="s">
        <v>1307</v>
      </c>
      <c r="C24" s="264"/>
      <c r="D24" s="265"/>
      <c r="E24" s="265"/>
      <c r="F24" s="265"/>
      <c r="G24" s="266"/>
    </row>
    <row r="25" spans="2:7" ht="14.25">
      <c r="B25" s="77">
        <v>1</v>
      </c>
      <c r="C25" s="78" t="s">
        <v>1311</v>
      </c>
      <c r="D25" s="88">
        <v>2</v>
      </c>
      <c r="E25" s="88">
        <v>543687.68</v>
      </c>
      <c r="F25" s="88">
        <v>96370.93</v>
      </c>
      <c r="G25" s="88">
        <v>447316.75</v>
      </c>
    </row>
    <row r="26" spans="2:7" ht="14.25">
      <c r="B26" s="77">
        <v>2</v>
      </c>
      <c r="C26" s="78" t="s">
        <v>1317</v>
      </c>
      <c r="D26" s="88">
        <v>1</v>
      </c>
      <c r="E26" s="88">
        <v>516220.68</v>
      </c>
      <c r="F26" s="88">
        <v>92182.2</v>
      </c>
      <c r="G26" s="88">
        <v>424038.48</v>
      </c>
    </row>
    <row r="27" spans="2:7" ht="14.25">
      <c r="B27" s="83">
        <v>3</v>
      </c>
      <c r="C27" s="78" t="s">
        <v>1312</v>
      </c>
      <c r="D27" s="88">
        <v>1</v>
      </c>
      <c r="E27" s="88">
        <v>516220.68</v>
      </c>
      <c r="F27" s="88">
        <v>98327.68</v>
      </c>
      <c r="G27" s="88">
        <v>417893</v>
      </c>
    </row>
    <row r="28" spans="2:7" ht="14.25">
      <c r="B28" s="93">
        <v>4</v>
      </c>
      <c r="C28" s="78" t="s">
        <v>1313</v>
      </c>
      <c r="D28" s="88">
        <v>1</v>
      </c>
      <c r="E28" s="88">
        <v>37625</v>
      </c>
      <c r="F28" s="88">
        <v>37625</v>
      </c>
      <c r="G28" s="88">
        <v>0</v>
      </c>
    </row>
    <row r="29" spans="2:7" ht="14.25">
      <c r="B29" s="93">
        <v>5</v>
      </c>
      <c r="C29" s="89" t="s">
        <v>1314</v>
      </c>
      <c r="D29" s="88">
        <v>2</v>
      </c>
      <c r="E29" s="88">
        <v>556449.68</v>
      </c>
      <c r="F29" s="88">
        <v>133643.45</v>
      </c>
      <c r="G29" s="88">
        <v>422806.23</v>
      </c>
    </row>
    <row r="30" spans="2:7" ht="14.25">
      <c r="B30" s="93">
        <v>6</v>
      </c>
      <c r="C30" s="89" t="s">
        <v>1315</v>
      </c>
      <c r="D30" s="88">
        <v>1</v>
      </c>
      <c r="E30" s="88">
        <v>514613.86</v>
      </c>
      <c r="F30" s="88">
        <v>67389.96</v>
      </c>
      <c r="G30" s="88">
        <v>447223.9</v>
      </c>
    </row>
    <row r="31" spans="2:7" ht="14.25">
      <c r="B31" s="93">
        <v>7</v>
      </c>
      <c r="C31" s="89" t="s">
        <v>1316</v>
      </c>
      <c r="D31" s="88">
        <v>1</v>
      </c>
      <c r="E31" s="88">
        <v>514720.68</v>
      </c>
      <c r="F31" s="88">
        <v>91914.45</v>
      </c>
      <c r="G31" s="88">
        <v>422806.23</v>
      </c>
    </row>
    <row r="32" spans="2:7" ht="15" thickBot="1">
      <c r="B32" s="94"/>
      <c r="C32" s="95" t="s">
        <v>1</v>
      </c>
      <c r="D32" s="92">
        <f>SUM(D25:D31)</f>
        <v>9</v>
      </c>
      <c r="E32" s="92">
        <f>SUM(E25:E31)</f>
        <v>3199538.2600000002</v>
      </c>
      <c r="F32" s="92">
        <f>SUM(F25:F31)</f>
        <v>617453.6699999999</v>
      </c>
      <c r="G32" s="92">
        <f>SUM(G25:G31)</f>
        <v>2582084.59</v>
      </c>
    </row>
    <row r="33" spans="2:22" ht="15">
      <c r="B33" s="257" t="s">
        <v>1308</v>
      </c>
      <c r="C33" s="258"/>
      <c r="D33" s="259"/>
      <c r="E33" s="259"/>
      <c r="F33" s="259"/>
      <c r="G33" s="260"/>
      <c r="T33" s="205"/>
      <c r="V33" s="205"/>
    </row>
    <row r="34" spans="2:22" ht="14.25">
      <c r="B34" s="77">
        <v>1</v>
      </c>
      <c r="C34" s="78" t="s">
        <v>1311</v>
      </c>
      <c r="D34" s="88">
        <v>6</v>
      </c>
      <c r="E34" s="88">
        <v>6181</v>
      </c>
      <c r="F34" s="88">
        <v>6181</v>
      </c>
      <c r="G34" s="88">
        <v>0</v>
      </c>
      <c r="H34" s="101">
        <v>1</v>
      </c>
      <c r="I34" s="102" t="e">
        <f>#REF!</f>
        <v>#REF!</v>
      </c>
      <c r="J34" s="103" t="e">
        <f>#REF!</f>
        <v>#REF!</v>
      </c>
      <c r="K34" s="107">
        <f aca="true" t="shared" si="1" ref="K34:N35">D34</f>
        <v>6</v>
      </c>
      <c r="L34" s="103">
        <f t="shared" si="1"/>
        <v>6181</v>
      </c>
      <c r="M34" s="103">
        <f t="shared" si="1"/>
        <v>6181</v>
      </c>
      <c r="N34" s="103">
        <f t="shared" si="1"/>
        <v>0</v>
      </c>
      <c r="O34" s="103">
        <v>1</v>
      </c>
      <c r="P34" s="119">
        <v>85</v>
      </c>
      <c r="V34" s="205"/>
    </row>
    <row r="35" spans="2:20" ht="14.25">
      <c r="B35" s="77">
        <v>2</v>
      </c>
      <c r="C35" s="78" t="s">
        <v>1317</v>
      </c>
      <c r="D35" s="88">
        <v>9</v>
      </c>
      <c r="E35" s="88">
        <v>12751</v>
      </c>
      <c r="F35" s="88">
        <v>12751</v>
      </c>
      <c r="G35" s="88">
        <v>0</v>
      </c>
      <c r="H35" s="101">
        <v>1</v>
      </c>
      <c r="I35" s="102" t="e">
        <f>#REF!</f>
        <v>#REF!</v>
      </c>
      <c r="J35" s="103" t="e">
        <f>#REF!</f>
        <v>#REF!</v>
      </c>
      <c r="K35" s="107">
        <f t="shared" si="1"/>
        <v>9</v>
      </c>
      <c r="L35" s="103">
        <f t="shared" si="1"/>
        <v>12751</v>
      </c>
      <c r="M35" s="103">
        <f t="shared" si="1"/>
        <v>12751</v>
      </c>
      <c r="N35" s="103">
        <f t="shared" si="1"/>
        <v>0</v>
      </c>
      <c r="O35" s="103">
        <v>1</v>
      </c>
      <c r="P35" s="119">
        <v>93</v>
      </c>
      <c r="T35" s="205"/>
    </row>
    <row r="36" spans="2:16" ht="14.25">
      <c r="B36" s="83">
        <v>3</v>
      </c>
      <c r="C36" s="78" t="s">
        <v>1312</v>
      </c>
      <c r="D36" s="88">
        <v>0</v>
      </c>
      <c r="E36" s="88">
        <v>0</v>
      </c>
      <c r="F36" s="88">
        <v>0</v>
      </c>
      <c r="G36" s="88">
        <v>0</v>
      </c>
      <c r="H36" s="104"/>
      <c r="I36" s="105"/>
      <c r="J36" s="106"/>
      <c r="K36" s="105"/>
      <c r="L36" s="106"/>
      <c r="M36" s="106"/>
      <c r="N36" s="106"/>
      <c r="O36" s="106"/>
      <c r="P36" s="106"/>
    </row>
    <row r="37" spans="2:16" ht="14.25">
      <c r="B37" s="93">
        <v>4</v>
      </c>
      <c r="C37" s="78" t="s">
        <v>1313</v>
      </c>
      <c r="D37" s="88">
        <v>13</v>
      </c>
      <c r="E37" s="88">
        <v>10825</v>
      </c>
      <c r="F37" s="88">
        <v>10825</v>
      </c>
      <c r="G37" s="88">
        <v>0</v>
      </c>
      <c r="H37" s="104"/>
      <c r="I37" s="105"/>
      <c r="J37" s="106"/>
      <c r="K37" s="105"/>
      <c r="L37" s="106"/>
      <c r="M37" s="106"/>
      <c r="N37" s="106"/>
      <c r="O37" s="106"/>
      <c r="P37" s="106"/>
    </row>
    <row r="38" spans="2:16" ht="14.25">
      <c r="B38" s="93">
        <v>5</v>
      </c>
      <c r="C38" s="89" t="s">
        <v>1314</v>
      </c>
      <c r="D38" s="88">
        <v>16</v>
      </c>
      <c r="E38" s="88">
        <v>5274</v>
      </c>
      <c r="F38" s="88">
        <v>5274</v>
      </c>
      <c r="G38" s="88">
        <v>0</v>
      </c>
      <c r="H38" s="104"/>
      <c r="I38" s="105"/>
      <c r="J38" s="106"/>
      <c r="K38" s="105"/>
      <c r="L38" s="106"/>
      <c r="M38" s="106"/>
      <c r="N38" s="106"/>
      <c r="O38" s="106"/>
      <c r="P38" s="106"/>
    </row>
    <row r="39" spans="2:16" ht="14.25">
      <c r="B39" s="93">
        <v>6</v>
      </c>
      <c r="C39" s="89" t="s">
        <v>1315</v>
      </c>
      <c r="D39" s="88">
        <v>0</v>
      </c>
      <c r="E39" s="88">
        <v>0</v>
      </c>
      <c r="F39" s="88">
        <v>0</v>
      </c>
      <c r="G39" s="88">
        <v>0</v>
      </c>
      <c r="H39" s="104"/>
      <c r="I39" s="105"/>
      <c r="J39" s="106"/>
      <c r="K39" s="105"/>
      <c r="L39" s="106"/>
      <c r="M39" s="106"/>
      <c r="N39" s="106"/>
      <c r="O39" s="106"/>
      <c r="P39" s="106"/>
    </row>
    <row r="40" spans="2:16" ht="14.25">
      <c r="B40" s="93">
        <v>7</v>
      </c>
      <c r="C40" s="89" t="s">
        <v>1316</v>
      </c>
      <c r="D40" s="88">
        <v>3</v>
      </c>
      <c r="E40" s="88">
        <v>11880</v>
      </c>
      <c r="F40" s="88">
        <v>11880</v>
      </c>
      <c r="G40" s="88">
        <v>0</v>
      </c>
      <c r="H40" s="104"/>
      <c r="I40" s="105"/>
      <c r="J40" s="106"/>
      <c r="K40" s="105"/>
      <c r="L40" s="106"/>
      <c r="M40" s="106"/>
      <c r="N40" s="106"/>
      <c r="O40" s="106"/>
      <c r="P40" s="106"/>
    </row>
    <row r="41" spans="2:21" ht="15" thickBot="1">
      <c r="B41" s="96"/>
      <c r="C41" s="97" t="s">
        <v>1</v>
      </c>
      <c r="D41" s="98">
        <f>SUM(D34:D40)</f>
        <v>47</v>
      </c>
      <c r="E41" s="98">
        <f>SUM(E34:E40)</f>
        <v>46911</v>
      </c>
      <c r="F41" s="98">
        <f>SUM(F34:F40)</f>
        <v>46911</v>
      </c>
      <c r="G41" s="98">
        <f>SUM(G34:G40)</f>
        <v>0</v>
      </c>
      <c r="U41" s="205"/>
    </row>
    <row r="42" spans="2:7" ht="15">
      <c r="B42" s="257" t="s">
        <v>1309</v>
      </c>
      <c r="C42" s="261"/>
      <c r="D42" s="258"/>
      <c r="E42" s="258"/>
      <c r="F42" s="258"/>
      <c r="G42" s="262"/>
    </row>
    <row r="43" spans="2:16" ht="14.25">
      <c r="B43" s="77">
        <v>1</v>
      </c>
      <c r="C43" s="78" t="s">
        <v>1311</v>
      </c>
      <c r="D43" s="79">
        <v>119</v>
      </c>
      <c r="E43" s="80">
        <v>63953.93</v>
      </c>
      <c r="F43" s="81">
        <v>31661.55</v>
      </c>
      <c r="G43" s="82">
        <v>32292.38</v>
      </c>
      <c r="H43" s="101">
        <v>1</v>
      </c>
      <c r="I43" s="102" t="e">
        <f>#REF!</f>
        <v>#REF!</v>
      </c>
      <c r="J43" s="103" t="e">
        <f>#REF!</f>
        <v>#REF!</v>
      </c>
      <c r="K43" s="107">
        <f aca="true" t="shared" si="2" ref="K43:N45">D43</f>
        <v>119</v>
      </c>
      <c r="L43" s="103">
        <f t="shared" si="2"/>
        <v>63953.93</v>
      </c>
      <c r="M43" s="103">
        <f t="shared" si="2"/>
        <v>31661.55</v>
      </c>
      <c r="N43" s="103">
        <f t="shared" si="2"/>
        <v>32292.38</v>
      </c>
      <c r="O43" s="103">
        <v>1</v>
      </c>
      <c r="P43" s="119">
        <v>2112</v>
      </c>
    </row>
    <row r="44" spans="2:16" ht="14.25">
      <c r="B44" s="77">
        <v>2</v>
      </c>
      <c r="C44" s="78" t="s">
        <v>1317</v>
      </c>
      <c r="D44" s="79">
        <v>103</v>
      </c>
      <c r="E44" s="80">
        <v>56256.28</v>
      </c>
      <c r="F44" s="81">
        <v>27806.74</v>
      </c>
      <c r="G44" s="82">
        <v>28449.54</v>
      </c>
      <c r="H44" s="101"/>
      <c r="I44" s="102"/>
      <c r="J44" s="103"/>
      <c r="K44" s="107"/>
      <c r="L44" s="103"/>
      <c r="M44" s="103"/>
      <c r="N44" s="103"/>
      <c r="O44" s="103"/>
      <c r="P44" s="119"/>
    </row>
    <row r="45" spans="2:16" ht="14.25">
      <c r="B45" s="83">
        <v>3</v>
      </c>
      <c r="C45" s="78" t="s">
        <v>1312</v>
      </c>
      <c r="D45" s="79">
        <v>77</v>
      </c>
      <c r="E45" s="80">
        <v>52444.01</v>
      </c>
      <c r="F45" s="81">
        <v>25901.03</v>
      </c>
      <c r="G45" s="82">
        <v>26542.98</v>
      </c>
      <c r="H45" s="101">
        <v>1</v>
      </c>
      <c r="I45" s="102" t="e">
        <f>#REF!</f>
        <v>#REF!</v>
      </c>
      <c r="J45" s="103" t="e">
        <f>#REF!</f>
        <v>#REF!</v>
      </c>
      <c r="K45" s="107">
        <f t="shared" si="2"/>
        <v>77</v>
      </c>
      <c r="L45" s="103">
        <f t="shared" si="2"/>
        <v>52444.01</v>
      </c>
      <c r="M45" s="103">
        <f t="shared" si="2"/>
        <v>25901.03</v>
      </c>
      <c r="N45" s="103">
        <f t="shared" si="2"/>
        <v>26542.98</v>
      </c>
      <c r="O45" s="103">
        <v>1</v>
      </c>
      <c r="P45" s="119">
        <v>895</v>
      </c>
    </row>
    <row r="46" spans="2:16" ht="14.25">
      <c r="B46" s="93">
        <v>4</v>
      </c>
      <c r="C46" s="78" t="s">
        <v>1313</v>
      </c>
      <c r="D46" s="88">
        <v>166.25</v>
      </c>
      <c r="E46" s="88">
        <v>53803.27</v>
      </c>
      <c r="F46" s="88">
        <v>26604.21</v>
      </c>
      <c r="G46" s="88">
        <v>27199.06</v>
      </c>
      <c r="H46" s="101"/>
      <c r="I46" s="102"/>
      <c r="J46" s="103"/>
      <c r="K46" s="107"/>
      <c r="L46" s="103"/>
      <c r="M46" s="103"/>
      <c r="N46" s="103"/>
      <c r="O46" s="103"/>
      <c r="P46" s="119"/>
    </row>
    <row r="47" spans="2:16" ht="14.25">
      <c r="B47" s="93">
        <v>5</v>
      </c>
      <c r="C47" s="89" t="s">
        <v>1314</v>
      </c>
      <c r="D47" s="79">
        <v>97</v>
      </c>
      <c r="E47" s="80">
        <v>45142.43</v>
      </c>
      <c r="F47" s="81">
        <v>22248.3</v>
      </c>
      <c r="G47" s="82">
        <v>22894.13</v>
      </c>
      <c r="H47" s="101"/>
      <c r="I47" s="102"/>
      <c r="J47" s="103"/>
      <c r="K47" s="107"/>
      <c r="L47" s="103"/>
      <c r="M47" s="103"/>
      <c r="N47" s="103"/>
      <c r="O47" s="103"/>
      <c r="P47" s="119"/>
    </row>
    <row r="48" spans="1:16" ht="14.25">
      <c r="A48" s="243"/>
      <c r="B48" s="240">
        <v>6</v>
      </c>
      <c r="C48" s="89" t="s">
        <v>1315</v>
      </c>
      <c r="D48" s="79">
        <v>100.61</v>
      </c>
      <c r="E48" s="80">
        <v>67995.65</v>
      </c>
      <c r="F48" s="81">
        <v>33673.91</v>
      </c>
      <c r="G48" s="82">
        <v>34321.73</v>
      </c>
      <c r="H48" s="101"/>
      <c r="I48" s="102"/>
      <c r="J48" s="103"/>
      <c r="K48" s="107"/>
      <c r="L48" s="103"/>
      <c r="M48" s="103"/>
      <c r="N48" s="103"/>
      <c r="O48" s="103"/>
      <c r="P48" s="119"/>
    </row>
    <row r="49" spans="1:16" ht="15" thickBot="1">
      <c r="A49" s="243"/>
      <c r="B49" s="241">
        <v>7</v>
      </c>
      <c r="C49" s="111" t="s">
        <v>1316</v>
      </c>
      <c r="D49" s="84">
        <v>23</v>
      </c>
      <c r="E49" s="85">
        <v>24626.83</v>
      </c>
      <c r="F49" s="86">
        <v>11981.49</v>
      </c>
      <c r="G49" s="87">
        <v>12645.34</v>
      </c>
      <c r="H49" s="112"/>
      <c r="I49" s="113"/>
      <c r="J49" s="114"/>
      <c r="K49" s="115"/>
      <c r="L49" s="114"/>
      <c r="M49" s="114"/>
      <c r="N49" s="114"/>
      <c r="O49" s="114"/>
      <c r="P49" s="120"/>
    </row>
    <row r="50" spans="1:57" s="118" customFormat="1" ht="15" thickBot="1">
      <c r="A50" s="243"/>
      <c r="B50" s="242"/>
      <c r="C50" s="116" t="s">
        <v>1</v>
      </c>
      <c r="D50" s="117">
        <f>SUM(D43:D49)</f>
        <v>685.86</v>
      </c>
      <c r="E50" s="117">
        <f>SUM(E43:E49)</f>
        <v>364222.39999999997</v>
      </c>
      <c r="F50" s="117">
        <f>SUM(F43:F49)</f>
        <v>179877.22999999998</v>
      </c>
      <c r="G50" s="117">
        <f>SUM(G43:G49)</f>
        <v>184345.16</v>
      </c>
      <c r="P50" s="121"/>
      <c r="Q50" s="122"/>
      <c r="R50" s="122"/>
      <c r="S50" s="205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</row>
    <row r="51" spans="2:7" ht="15">
      <c r="B51" s="267" t="s">
        <v>1319</v>
      </c>
      <c r="C51" s="261"/>
      <c r="D51" s="261"/>
      <c r="E51" s="261"/>
      <c r="F51" s="261"/>
      <c r="G51" s="268"/>
    </row>
    <row r="52" spans="2:16" ht="14.25">
      <c r="B52" s="77">
        <v>1</v>
      </c>
      <c r="C52" s="78" t="s">
        <v>1311</v>
      </c>
      <c r="D52" s="79">
        <v>15</v>
      </c>
      <c r="E52" s="80">
        <v>2861.5</v>
      </c>
      <c r="F52" s="81">
        <v>1428</v>
      </c>
      <c r="G52" s="82">
        <v>1433.5</v>
      </c>
      <c r="H52" s="101">
        <v>1</v>
      </c>
      <c r="I52" s="102" t="e">
        <f>#REF!</f>
        <v>#REF!</v>
      </c>
      <c r="J52" s="103" t="e">
        <f>#REF!</f>
        <v>#REF!</v>
      </c>
      <c r="K52" s="107">
        <f>D52</f>
        <v>15</v>
      </c>
      <c r="L52" s="103">
        <f>E52</f>
        <v>2861.5</v>
      </c>
      <c r="M52" s="103">
        <f>F52</f>
        <v>1428</v>
      </c>
      <c r="N52" s="103">
        <f>G52</f>
        <v>1433.5</v>
      </c>
      <c r="O52" s="103">
        <v>1</v>
      </c>
      <c r="P52" s="119">
        <v>2112</v>
      </c>
    </row>
    <row r="53" spans="2:16" ht="14.25">
      <c r="B53" s="77">
        <v>2</v>
      </c>
      <c r="C53" s="78" t="s">
        <v>1317</v>
      </c>
      <c r="D53" s="79">
        <v>0</v>
      </c>
      <c r="E53" s="80">
        <v>0</v>
      </c>
      <c r="F53" s="81">
        <v>0</v>
      </c>
      <c r="G53" s="82">
        <v>0</v>
      </c>
      <c r="H53" s="101"/>
      <c r="I53" s="102"/>
      <c r="J53" s="103"/>
      <c r="K53" s="107"/>
      <c r="L53" s="103"/>
      <c r="M53" s="103"/>
      <c r="N53" s="103"/>
      <c r="O53" s="103"/>
      <c r="P53" s="119"/>
    </row>
    <row r="54" spans="2:16" ht="14.25">
      <c r="B54" s="83">
        <v>3</v>
      </c>
      <c r="C54" s="78" t="s">
        <v>1312</v>
      </c>
      <c r="D54" s="79">
        <v>9</v>
      </c>
      <c r="E54" s="80">
        <v>413.4</v>
      </c>
      <c r="F54" s="81">
        <v>210</v>
      </c>
      <c r="G54" s="82">
        <v>203.4</v>
      </c>
      <c r="H54" s="101">
        <v>1</v>
      </c>
      <c r="I54" s="102" t="e">
        <f>#REF!</f>
        <v>#REF!</v>
      </c>
      <c r="J54" s="103" t="e">
        <f>#REF!</f>
        <v>#REF!</v>
      </c>
      <c r="K54" s="107">
        <f>D54</f>
        <v>9</v>
      </c>
      <c r="L54" s="103">
        <f>E54</f>
        <v>413.4</v>
      </c>
      <c r="M54" s="103">
        <f>F54</f>
        <v>210</v>
      </c>
      <c r="N54" s="103">
        <f>G54</f>
        <v>203.4</v>
      </c>
      <c r="O54" s="103">
        <v>1</v>
      </c>
      <c r="P54" s="119">
        <v>895</v>
      </c>
    </row>
    <row r="55" spans="2:16" ht="14.25">
      <c r="B55" s="93">
        <v>4</v>
      </c>
      <c r="C55" s="78" t="s">
        <v>1313</v>
      </c>
      <c r="D55" s="88">
        <v>16</v>
      </c>
      <c r="E55" s="88">
        <v>532.5</v>
      </c>
      <c r="F55" s="88">
        <v>272</v>
      </c>
      <c r="G55" s="88">
        <v>260.5</v>
      </c>
      <c r="H55" s="101"/>
      <c r="I55" s="102"/>
      <c r="J55" s="103"/>
      <c r="K55" s="107"/>
      <c r="L55" s="103"/>
      <c r="M55" s="103"/>
      <c r="N55" s="103"/>
      <c r="O55" s="103"/>
      <c r="P55" s="119"/>
    </row>
    <row r="56" spans="2:16" ht="14.25">
      <c r="B56" s="93">
        <v>5</v>
      </c>
      <c r="C56" s="89" t="s">
        <v>1314</v>
      </c>
      <c r="D56" s="79">
        <v>0</v>
      </c>
      <c r="E56" s="80">
        <v>0</v>
      </c>
      <c r="F56" s="81">
        <v>0</v>
      </c>
      <c r="G56" s="82">
        <v>0</v>
      </c>
      <c r="H56" s="101"/>
      <c r="I56" s="102"/>
      <c r="J56" s="103"/>
      <c r="K56" s="107"/>
      <c r="L56" s="103"/>
      <c r="M56" s="103"/>
      <c r="N56" s="103"/>
      <c r="O56" s="103"/>
      <c r="P56" s="119"/>
    </row>
    <row r="57" spans="2:16" ht="14.25">
      <c r="B57" s="93">
        <v>6</v>
      </c>
      <c r="C57" s="89" t="s">
        <v>1315</v>
      </c>
      <c r="D57" s="79">
        <v>0</v>
      </c>
      <c r="E57" s="80">
        <v>0</v>
      </c>
      <c r="F57" s="81">
        <v>0</v>
      </c>
      <c r="G57" s="82">
        <v>0</v>
      </c>
      <c r="H57" s="101"/>
      <c r="I57" s="102"/>
      <c r="J57" s="103"/>
      <c r="K57" s="107"/>
      <c r="L57" s="103"/>
      <c r="M57" s="103"/>
      <c r="N57" s="103"/>
      <c r="O57" s="103"/>
      <c r="P57" s="119"/>
    </row>
    <row r="58" spans="2:16" ht="14.25">
      <c r="B58" s="110">
        <v>7</v>
      </c>
      <c r="C58" s="111" t="s">
        <v>1316</v>
      </c>
      <c r="D58" s="84">
        <v>2</v>
      </c>
      <c r="E58" s="85">
        <v>465</v>
      </c>
      <c r="F58" s="86">
        <v>232</v>
      </c>
      <c r="G58" s="87">
        <v>233</v>
      </c>
      <c r="H58" s="101"/>
      <c r="I58" s="102"/>
      <c r="J58" s="103"/>
      <c r="K58" s="107"/>
      <c r="L58" s="103"/>
      <c r="M58" s="103"/>
      <c r="N58" s="103"/>
      <c r="O58" s="103"/>
      <c r="P58" s="119"/>
    </row>
    <row r="59" spans="2:7" ht="14.25">
      <c r="B59" s="90"/>
      <c r="C59" s="91" t="s">
        <v>1</v>
      </c>
      <c r="D59" s="92">
        <f>SUM(D52:D58)</f>
        <v>42</v>
      </c>
      <c r="E59" s="92">
        <f>SUM(E52:E58)</f>
        <v>4272.4</v>
      </c>
      <c r="F59" s="92">
        <f>SUM(F52:F58)</f>
        <v>2142</v>
      </c>
      <c r="G59" s="92">
        <f>SUM(G52:G58)</f>
        <v>2130.4</v>
      </c>
    </row>
    <row r="60" spans="2:7" ht="26.25">
      <c r="B60" s="124"/>
      <c r="C60" s="91" t="s">
        <v>1320</v>
      </c>
      <c r="D60" s="206">
        <f>D23+D32+D41+D50+D59</f>
        <v>972.86</v>
      </c>
      <c r="E60" s="92">
        <f>E23+E32+E41+E50+E59</f>
        <v>5226201.210000001</v>
      </c>
      <c r="F60" s="92">
        <f>F23+F32+F41+F50+F59</f>
        <v>1394591.2999999998</v>
      </c>
      <c r="G60" s="92">
        <f>G23+G32+G41+G50+G59</f>
        <v>3831609.89</v>
      </c>
    </row>
    <row r="61" spans="4:7" ht="14.25">
      <c r="D61" s="99"/>
      <c r="E61" s="99"/>
      <c r="F61" s="99"/>
      <c r="G61" s="99"/>
    </row>
    <row r="62" spans="3:57" ht="14.25">
      <c r="C62" s="332" t="s">
        <v>1323</v>
      </c>
      <c r="D62" s="332"/>
      <c r="E62" s="332"/>
      <c r="F62" s="33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</row>
  </sheetData>
  <sheetProtection/>
  <mergeCells count="13">
    <mergeCell ref="C12:C13"/>
    <mergeCell ref="D12:G12"/>
    <mergeCell ref="B15:G15"/>
    <mergeCell ref="C62:F62"/>
    <mergeCell ref="B8:J8"/>
    <mergeCell ref="B9:J9"/>
    <mergeCell ref="B10:J10"/>
    <mergeCell ref="B33:G33"/>
    <mergeCell ref="B42:G42"/>
    <mergeCell ref="B24:G24"/>
    <mergeCell ref="B51:G51"/>
    <mergeCell ref="C11:F11"/>
    <mergeCell ref="B12:B13"/>
  </mergeCells>
  <printOptions/>
  <pageMargins left="0.7" right="0.7" top="0.75" bottom="0.75" header="0.3" footer="0.3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7:AA168"/>
  <sheetViews>
    <sheetView showGridLines="0" view="pageBreakPreview" zoomScale="85" zoomScaleSheetLayoutView="85" zoomScalePageLayoutView="0" workbookViewId="0" topLeftCell="A1">
      <selection activeCell="E18" sqref="E18"/>
    </sheetView>
  </sheetViews>
  <sheetFormatPr defaultColWidth="9.140625" defaultRowHeight="12.75" customHeight="1"/>
  <cols>
    <col min="1" max="1" width="9.140625" style="1" customWidth="1"/>
    <col min="2" max="2" width="5.7109375" style="1" customWidth="1"/>
    <col min="3" max="3" width="26.8515625" style="1" customWidth="1"/>
    <col min="4" max="4" width="9.7109375" style="1" customWidth="1"/>
    <col min="5" max="5" width="15.00390625" style="1" customWidth="1"/>
    <col min="6" max="6" width="14.00390625" style="1" customWidth="1"/>
    <col min="7" max="7" width="10.421875" style="1" customWidth="1"/>
    <col min="8" max="8" width="10.8515625" style="1" customWidth="1"/>
    <col min="9" max="9" width="13.8515625" style="1" customWidth="1"/>
    <col min="10" max="10" width="12.28125" style="1" customWidth="1"/>
    <col min="11" max="19" width="9.140625" style="1" hidden="1" customWidth="1"/>
    <col min="20" max="21" width="9.140625" style="1" customWidth="1"/>
    <col min="22" max="22" width="9.57421875" style="1" bestFit="1" customWidth="1"/>
    <col min="23" max="24" width="9.140625" style="1" customWidth="1"/>
    <col min="25" max="25" width="9.57421875" style="1" bestFit="1" customWidth="1"/>
    <col min="26" max="16384" width="9.140625" style="1" customWidth="1"/>
  </cols>
  <sheetData>
    <row r="7" spans="8:10" ht="12.75" customHeight="1">
      <c r="H7" s="333"/>
      <c r="I7" s="333"/>
      <c r="J7" s="333"/>
    </row>
    <row r="8" spans="8:10" ht="14.25">
      <c r="H8" s="334" t="s">
        <v>1330</v>
      </c>
      <c r="I8" s="334"/>
      <c r="J8" s="334"/>
    </row>
    <row r="9" spans="8:10" ht="14.25">
      <c r="H9" s="334" t="s">
        <v>1321</v>
      </c>
      <c r="I9" s="334"/>
      <c r="J9" s="334"/>
    </row>
    <row r="10" spans="8:10" ht="14.25">
      <c r="H10" s="334" t="s">
        <v>1322</v>
      </c>
      <c r="I10" s="334"/>
      <c r="J10" s="334"/>
    </row>
    <row r="11" spans="8:10" ht="12.75" customHeight="1">
      <c r="H11" s="333"/>
      <c r="I11" s="333"/>
      <c r="J11" s="333"/>
    </row>
    <row r="12" spans="2:10" ht="22.5" customHeight="1">
      <c r="B12" s="280" t="s">
        <v>307</v>
      </c>
      <c r="C12" s="280"/>
      <c r="D12" s="280"/>
      <c r="E12" s="280"/>
      <c r="F12" s="280"/>
      <c r="G12" s="280"/>
      <c r="H12" s="280"/>
      <c r="I12" s="280"/>
      <c r="J12" s="280"/>
    </row>
    <row r="13" spans="2:10" ht="12.75" customHeight="1">
      <c r="B13" s="281" t="s">
        <v>306</v>
      </c>
      <c r="C13" s="281"/>
      <c r="D13" s="281"/>
      <c r="E13" s="281"/>
      <c r="F13" s="281"/>
      <c r="G13" s="281"/>
      <c r="H13" s="281"/>
      <c r="I13" s="281"/>
      <c r="J13" s="281"/>
    </row>
    <row r="14" s="126" customFormat="1" ht="13.5" thickBot="1">
      <c r="B14" s="125"/>
    </row>
    <row r="15" spans="2:20" s="126" customFormat="1" ht="36.75" customHeight="1">
      <c r="B15" s="289" t="s">
        <v>305</v>
      </c>
      <c r="C15" s="282" t="s">
        <v>304</v>
      </c>
      <c r="D15" s="282" t="s">
        <v>303</v>
      </c>
      <c r="E15" s="282" t="s">
        <v>302</v>
      </c>
      <c r="F15" s="127" t="s">
        <v>301</v>
      </c>
      <c r="G15" s="286" t="s">
        <v>300</v>
      </c>
      <c r="H15" s="287"/>
      <c r="I15" s="287"/>
      <c r="J15" s="288"/>
      <c r="T15" s="128"/>
    </row>
    <row r="16" spans="2:10" s="126" customFormat="1" ht="92.25" customHeight="1" thickBot="1">
      <c r="B16" s="290"/>
      <c r="C16" s="283"/>
      <c r="D16" s="283"/>
      <c r="E16" s="283"/>
      <c r="F16" s="129" t="s">
        <v>299</v>
      </c>
      <c r="G16" s="130" t="s">
        <v>298</v>
      </c>
      <c r="H16" s="131" t="s">
        <v>297</v>
      </c>
      <c r="I16" s="132" t="s">
        <v>296</v>
      </c>
      <c r="J16" s="133" t="s">
        <v>295</v>
      </c>
    </row>
    <row r="17" spans="2:10" s="126" customFormat="1" ht="13.5" thickBot="1">
      <c r="B17" s="134">
        <v>1</v>
      </c>
      <c r="C17" s="135">
        <v>2</v>
      </c>
      <c r="D17" s="135">
        <v>3</v>
      </c>
      <c r="E17" s="135">
        <v>4</v>
      </c>
      <c r="F17" s="135">
        <v>5</v>
      </c>
      <c r="G17" s="135">
        <v>6</v>
      </c>
      <c r="H17" s="135">
        <v>7</v>
      </c>
      <c r="I17" s="136">
        <v>8</v>
      </c>
      <c r="J17" s="137">
        <v>9</v>
      </c>
    </row>
    <row r="18" spans="2:10" s="126" customFormat="1" ht="13.5" thickBot="1">
      <c r="B18" s="284" t="s">
        <v>176</v>
      </c>
      <c r="C18" s="285"/>
      <c r="D18" s="27"/>
      <c r="E18" s="27"/>
      <c r="F18" s="27"/>
      <c r="G18" s="27"/>
      <c r="H18" s="27"/>
      <c r="I18" s="27"/>
      <c r="J18" s="138"/>
    </row>
    <row r="19" spans="2:19" s="126" customFormat="1" ht="39.75" thickBot="1">
      <c r="B19" s="139">
        <v>1</v>
      </c>
      <c r="C19" s="140" t="s">
        <v>294</v>
      </c>
      <c r="D19" s="141" t="s">
        <v>5</v>
      </c>
      <c r="E19" s="140" t="s">
        <v>149</v>
      </c>
      <c r="F19" s="140" t="s">
        <v>293</v>
      </c>
      <c r="G19" s="142">
        <v>1</v>
      </c>
      <c r="H19" s="143">
        <v>679</v>
      </c>
      <c r="I19" s="144">
        <v>340</v>
      </c>
      <c r="J19" s="145">
        <v>339</v>
      </c>
      <c r="K19" s="146">
        <v>1</v>
      </c>
      <c r="L19" s="147" t="e">
        <f>#REF!</f>
        <v>#REF!</v>
      </c>
      <c r="M19" s="142" t="e">
        <f>#REF!</f>
        <v>#REF!</v>
      </c>
      <c r="N19" s="148">
        <f>G19</f>
        <v>1</v>
      </c>
      <c r="O19" s="142">
        <f>H19</f>
        <v>679</v>
      </c>
      <c r="P19" s="142">
        <f>I19</f>
        <v>340</v>
      </c>
      <c r="Q19" s="142">
        <f>J19</f>
        <v>339</v>
      </c>
      <c r="R19" s="142">
        <v>1</v>
      </c>
      <c r="S19" s="142">
        <v>679</v>
      </c>
    </row>
    <row r="20" spans="2:10" s="126" customFormat="1" ht="27" thickBot="1">
      <c r="B20" s="149"/>
      <c r="C20" s="150" t="s">
        <v>26</v>
      </c>
      <c r="D20" s="13" t="s">
        <v>0</v>
      </c>
      <c r="E20" s="12" t="s">
        <v>0</v>
      </c>
      <c r="F20" s="12" t="s">
        <v>0</v>
      </c>
      <c r="G20" s="151">
        <f>SUM(Минай!N14:N19)</f>
        <v>1</v>
      </c>
      <c r="H20" s="152">
        <f>SUM(Минай!O14:O19)</f>
        <v>679</v>
      </c>
      <c r="I20" s="153">
        <f>SUM(Минай!P14:P19)</f>
        <v>340</v>
      </c>
      <c r="J20" s="154">
        <f>SUM(Минай!Q14:Q19)</f>
        <v>339</v>
      </c>
    </row>
    <row r="21" spans="2:10" s="126" customFormat="1" ht="13.5" thickBot="1">
      <c r="B21" s="149"/>
      <c r="C21" s="150" t="s">
        <v>1</v>
      </c>
      <c r="D21" s="13" t="s">
        <v>0</v>
      </c>
      <c r="E21" s="12" t="s">
        <v>0</v>
      </c>
      <c r="F21" s="12" t="s">
        <v>0</v>
      </c>
      <c r="G21" s="151">
        <f>SUM(Минай!N14:N20)</f>
        <v>1</v>
      </c>
      <c r="H21" s="152">
        <f>SUM(Минай!O14:O20)</f>
        <v>679</v>
      </c>
      <c r="I21" s="153">
        <f>SUM(Минай!P14:P20)</f>
        <v>340</v>
      </c>
      <c r="J21" s="154">
        <f>SUM(Минай!Q14:Q20)</f>
        <v>339</v>
      </c>
    </row>
    <row r="22" spans="2:10" s="126" customFormat="1" ht="13.5" thickBot="1">
      <c r="B22" s="284" t="s">
        <v>289</v>
      </c>
      <c r="C22" s="285"/>
      <c r="D22" s="27"/>
      <c r="E22" s="27"/>
      <c r="F22" s="27"/>
      <c r="G22" s="27"/>
      <c r="H22" s="155"/>
      <c r="I22" s="27"/>
      <c r="J22" s="138"/>
    </row>
    <row r="23" spans="2:27" s="126" customFormat="1" ht="53.25" thickBot="1">
      <c r="B23" s="139">
        <v>2</v>
      </c>
      <c r="C23" s="140" t="s">
        <v>292</v>
      </c>
      <c r="D23" s="141" t="s">
        <v>5</v>
      </c>
      <c r="E23" s="140" t="s">
        <v>291</v>
      </c>
      <c r="F23" s="140" t="s">
        <v>290</v>
      </c>
      <c r="G23" s="142">
        <v>1</v>
      </c>
      <c r="H23" s="143">
        <v>9225</v>
      </c>
      <c r="I23" s="144">
        <v>1230.0800000000002</v>
      </c>
      <c r="J23" s="145">
        <v>7994.92</v>
      </c>
      <c r="K23" s="146">
        <v>1</v>
      </c>
      <c r="L23" s="147" t="e">
        <f>#REF!</f>
        <v>#REF!</v>
      </c>
      <c r="M23" s="142" t="e">
        <f>#REF!</f>
        <v>#REF!</v>
      </c>
      <c r="N23" s="148">
        <f>G23</f>
        <v>1</v>
      </c>
      <c r="O23" s="142">
        <f>H23</f>
        <v>9225</v>
      </c>
      <c r="P23" s="142">
        <f>I23</f>
        <v>1230.0800000000002</v>
      </c>
      <c r="Q23" s="142">
        <f>J23</f>
        <v>7994.92</v>
      </c>
      <c r="R23" s="142">
        <v>1</v>
      </c>
      <c r="S23" s="142">
        <v>9225</v>
      </c>
      <c r="W23" s="156"/>
      <c r="Y23" s="156"/>
      <c r="AA23" s="156"/>
    </row>
    <row r="24" spans="2:10" s="126" customFormat="1" ht="27" thickBot="1">
      <c r="B24" s="149"/>
      <c r="C24" s="150" t="s">
        <v>220</v>
      </c>
      <c r="D24" s="13" t="s">
        <v>0</v>
      </c>
      <c r="E24" s="12" t="s">
        <v>0</v>
      </c>
      <c r="F24" s="12" t="s">
        <v>0</v>
      </c>
      <c r="G24" s="151">
        <f>SUM(Минай!N22:N23)</f>
        <v>1</v>
      </c>
      <c r="H24" s="152">
        <f>SUM(Минай!O22:O23)</f>
        <v>9225</v>
      </c>
      <c r="I24" s="153">
        <f>SUM(Минай!P22:P23)</f>
        <v>1230.0800000000002</v>
      </c>
      <c r="J24" s="154">
        <f>SUM(Минай!Q22:Q23)</f>
        <v>7994.92</v>
      </c>
    </row>
    <row r="25" spans="2:10" s="126" customFormat="1" ht="13.5" thickBot="1">
      <c r="B25" s="149"/>
      <c r="C25" s="150" t="s">
        <v>1</v>
      </c>
      <c r="D25" s="13" t="s">
        <v>0</v>
      </c>
      <c r="E25" s="12" t="s">
        <v>0</v>
      </c>
      <c r="F25" s="12" t="s">
        <v>0</v>
      </c>
      <c r="G25" s="151">
        <f>SUM(Минай!N22:N24)</f>
        <v>1</v>
      </c>
      <c r="H25" s="152">
        <f>SUM(Минай!O22:O24)</f>
        <v>9225</v>
      </c>
      <c r="I25" s="153">
        <f>SUM(Минай!P22:P24)</f>
        <v>1230.0800000000002</v>
      </c>
      <c r="J25" s="154">
        <f>SUM(Минай!Q22:Q24)</f>
        <v>7994.92</v>
      </c>
    </row>
    <row r="26" spans="2:10" s="126" customFormat="1" ht="13.5" thickBot="1">
      <c r="B26" s="284" t="s">
        <v>289</v>
      </c>
      <c r="C26" s="285"/>
      <c r="D26" s="27"/>
      <c r="E26" s="27"/>
      <c r="F26" s="27"/>
      <c r="G26" s="27"/>
      <c r="H26" s="155"/>
      <c r="I26" s="27"/>
      <c r="J26" s="138"/>
    </row>
    <row r="27" spans="2:19" s="126" customFormat="1" ht="26.25">
      <c r="B27" s="139">
        <v>3</v>
      </c>
      <c r="C27" s="140" t="s">
        <v>288</v>
      </c>
      <c r="D27" s="141" t="s">
        <v>5</v>
      </c>
      <c r="E27" s="140" t="s">
        <v>205</v>
      </c>
      <c r="F27" s="140" t="s">
        <v>287</v>
      </c>
      <c r="G27" s="142">
        <v>1</v>
      </c>
      <c r="H27" s="143">
        <v>4690.400000000001</v>
      </c>
      <c r="I27" s="144">
        <v>4690.400000000001</v>
      </c>
      <c r="J27" s="145">
        <v>0</v>
      </c>
      <c r="K27" s="146">
        <v>1</v>
      </c>
      <c r="L27" s="147" t="e">
        <f>#REF!</f>
        <v>#REF!</v>
      </c>
      <c r="M27" s="142" t="e">
        <f>#REF!</f>
        <v>#REF!</v>
      </c>
      <c r="N27" s="148">
        <f aca="true" t="shared" si="0" ref="N27:N53">G27</f>
        <v>1</v>
      </c>
      <c r="O27" s="142">
        <f aca="true" t="shared" si="1" ref="O27:O53">H27</f>
        <v>4690.400000000001</v>
      </c>
      <c r="P27" s="142">
        <f aca="true" t="shared" si="2" ref="P27:P53">I27</f>
        <v>4690.400000000001</v>
      </c>
      <c r="Q27" s="142">
        <f aca="true" t="shared" si="3" ref="Q27:Q53">J27</f>
        <v>0</v>
      </c>
      <c r="R27" s="142">
        <v>1</v>
      </c>
      <c r="S27" s="142">
        <v>4690.400000000001</v>
      </c>
    </row>
    <row r="28" spans="2:19" s="126" customFormat="1" ht="26.25">
      <c r="B28" s="139">
        <v>4</v>
      </c>
      <c r="C28" s="140" t="s">
        <v>286</v>
      </c>
      <c r="D28" s="141" t="s">
        <v>5</v>
      </c>
      <c r="E28" s="140" t="s">
        <v>283</v>
      </c>
      <c r="F28" s="140" t="s">
        <v>285</v>
      </c>
      <c r="G28" s="142">
        <v>1</v>
      </c>
      <c r="H28" s="143">
        <v>14124</v>
      </c>
      <c r="I28" s="144">
        <v>1059.3</v>
      </c>
      <c r="J28" s="145">
        <v>13064.7</v>
      </c>
      <c r="K28" s="146">
        <v>1</v>
      </c>
      <c r="L28" s="147" t="e">
        <f>#REF!</f>
        <v>#REF!</v>
      </c>
      <c r="M28" s="142" t="e">
        <f>#REF!</f>
        <v>#REF!</v>
      </c>
      <c r="N28" s="148">
        <f t="shared" si="0"/>
        <v>1</v>
      </c>
      <c r="O28" s="142">
        <f t="shared" si="1"/>
        <v>14124</v>
      </c>
      <c r="P28" s="142">
        <f t="shared" si="2"/>
        <v>1059.3</v>
      </c>
      <c r="Q28" s="142">
        <f t="shared" si="3"/>
        <v>13064.7</v>
      </c>
      <c r="R28" s="142">
        <v>1</v>
      </c>
      <c r="S28" s="142">
        <v>14124</v>
      </c>
    </row>
    <row r="29" spans="2:19" s="126" customFormat="1" ht="92.25">
      <c r="B29" s="139">
        <v>5</v>
      </c>
      <c r="C29" s="140" t="s">
        <v>284</v>
      </c>
      <c r="D29" s="141" t="s">
        <v>5</v>
      </c>
      <c r="E29" s="140" t="s">
        <v>283</v>
      </c>
      <c r="F29" s="140" t="s">
        <v>282</v>
      </c>
      <c r="G29" s="142">
        <v>1</v>
      </c>
      <c r="H29" s="143">
        <v>87892</v>
      </c>
      <c r="I29" s="144">
        <v>6591.87</v>
      </c>
      <c r="J29" s="145">
        <v>81300.13</v>
      </c>
      <c r="K29" s="146">
        <v>1</v>
      </c>
      <c r="L29" s="147" t="e">
        <f>#REF!</f>
        <v>#REF!</v>
      </c>
      <c r="M29" s="142" t="e">
        <f>#REF!</f>
        <v>#REF!</v>
      </c>
      <c r="N29" s="148">
        <f t="shared" si="0"/>
        <v>1</v>
      </c>
      <c r="O29" s="142">
        <f t="shared" si="1"/>
        <v>87892</v>
      </c>
      <c r="P29" s="142">
        <f t="shared" si="2"/>
        <v>6591.87</v>
      </c>
      <c r="Q29" s="142">
        <f t="shared" si="3"/>
        <v>81300.13</v>
      </c>
      <c r="R29" s="142">
        <v>1</v>
      </c>
      <c r="S29" s="142">
        <v>87892</v>
      </c>
    </row>
    <row r="30" spans="2:19" s="126" customFormat="1" ht="26.25">
      <c r="B30" s="139">
        <v>6</v>
      </c>
      <c r="C30" s="140" t="s">
        <v>281</v>
      </c>
      <c r="D30" s="141" t="s">
        <v>5</v>
      </c>
      <c r="E30" s="140" t="s">
        <v>280</v>
      </c>
      <c r="F30" s="140" t="s">
        <v>279</v>
      </c>
      <c r="G30" s="142">
        <v>1</v>
      </c>
      <c r="H30" s="143">
        <v>18000</v>
      </c>
      <c r="I30" s="144">
        <v>6900</v>
      </c>
      <c r="J30" s="145">
        <v>11100</v>
      </c>
      <c r="K30" s="146">
        <v>1</v>
      </c>
      <c r="L30" s="147" t="e">
        <f>#REF!</f>
        <v>#REF!</v>
      </c>
      <c r="M30" s="142" t="e">
        <f>#REF!</f>
        <v>#REF!</v>
      </c>
      <c r="N30" s="148">
        <f t="shared" si="0"/>
        <v>1</v>
      </c>
      <c r="O30" s="142">
        <f t="shared" si="1"/>
        <v>18000</v>
      </c>
      <c r="P30" s="142">
        <f t="shared" si="2"/>
        <v>6900</v>
      </c>
      <c r="Q30" s="142">
        <f t="shared" si="3"/>
        <v>11100</v>
      </c>
      <c r="R30" s="142">
        <v>1</v>
      </c>
      <c r="S30" s="142">
        <v>18000</v>
      </c>
    </row>
    <row r="31" spans="2:19" s="126" customFormat="1" ht="26.25">
      <c r="B31" s="139">
        <v>7</v>
      </c>
      <c r="C31" s="140" t="s">
        <v>278</v>
      </c>
      <c r="D31" s="141" t="s">
        <v>5</v>
      </c>
      <c r="E31" s="140" t="s">
        <v>275</v>
      </c>
      <c r="F31" s="140" t="s">
        <v>277</v>
      </c>
      <c r="G31" s="142">
        <v>1</v>
      </c>
      <c r="H31" s="143">
        <v>6600</v>
      </c>
      <c r="I31" s="144">
        <v>4290</v>
      </c>
      <c r="J31" s="145">
        <v>2310</v>
      </c>
      <c r="K31" s="146">
        <v>1</v>
      </c>
      <c r="L31" s="147" t="e">
        <f>#REF!</f>
        <v>#REF!</v>
      </c>
      <c r="M31" s="142" t="e">
        <f>#REF!</f>
        <v>#REF!</v>
      </c>
      <c r="N31" s="148">
        <f t="shared" si="0"/>
        <v>1</v>
      </c>
      <c r="O31" s="142">
        <f t="shared" si="1"/>
        <v>6600</v>
      </c>
      <c r="P31" s="142">
        <f t="shared" si="2"/>
        <v>4290</v>
      </c>
      <c r="Q31" s="142">
        <f t="shared" si="3"/>
        <v>2310</v>
      </c>
      <c r="R31" s="142">
        <v>1</v>
      </c>
      <c r="S31" s="142">
        <v>6600</v>
      </c>
    </row>
    <row r="32" spans="2:19" s="126" customFormat="1" ht="52.5">
      <c r="B32" s="139">
        <v>8</v>
      </c>
      <c r="C32" s="140" t="s">
        <v>276</v>
      </c>
      <c r="D32" s="141" t="s">
        <v>5</v>
      </c>
      <c r="E32" s="140" t="s">
        <v>275</v>
      </c>
      <c r="F32" s="140" t="s">
        <v>274</v>
      </c>
      <c r="G32" s="142">
        <v>1</v>
      </c>
      <c r="H32" s="143">
        <v>3800</v>
      </c>
      <c r="I32" s="144">
        <v>2470.19</v>
      </c>
      <c r="J32" s="145">
        <v>1329.8100000000002</v>
      </c>
      <c r="K32" s="146">
        <v>1</v>
      </c>
      <c r="L32" s="147" t="e">
        <f>#REF!</f>
        <v>#REF!</v>
      </c>
      <c r="M32" s="142" t="e">
        <f>#REF!</f>
        <v>#REF!</v>
      </c>
      <c r="N32" s="148">
        <f t="shared" si="0"/>
        <v>1</v>
      </c>
      <c r="O32" s="142">
        <f t="shared" si="1"/>
        <v>3800</v>
      </c>
      <c r="P32" s="142">
        <f t="shared" si="2"/>
        <v>2470.19</v>
      </c>
      <c r="Q32" s="142">
        <f t="shared" si="3"/>
        <v>1329.8100000000002</v>
      </c>
      <c r="R32" s="142">
        <v>1</v>
      </c>
      <c r="S32" s="142">
        <v>3800</v>
      </c>
    </row>
    <row r="33" spans="2:19" s="126" customFormat="1" ht="26.25">
      <c r="B33" s="139">
        <v>9</v>
      </c>
      <c r="C33" s="140" t="s">
        <v>273</v>
      </c>
      <c r="D33" s="141" t="s">
        <v>5</v>
      </c>
      <c r="E33" s="140" t="s">
        <v>272</v>
      </c>
      <c r="F33" s="140" t="s">
        <v>271</v>
      </c>
      <c r="G33" s="142">
        <v>1</v>
      </c>
      <c r="H33" s="143">
        <v>6960</v>
      </c>
      <c r="I33" s="144">
        <v>4466</v>
      </c>
      <c r="J33" s="145">
        <v>2494</v>
      </c>
      <c r="K33" s="146">
        <v>1</v>
      </c>
      <c r="L33" s="147" t="e">
        <f>#REF!</f>
        <v>#REF!</v>
      </c>
      <c r="M33" s="142" t="e">
        <f>#REF!</f>
        <v>#REF!</v>
      </c>
      <c r="N33" s="148">
        <f t="shared" si="0"/>
        <v>1</v>
      </c>
      <c r="O33" s="142">
        <f t="shared" si="1"/>
        <v>6960</v>
      </c>
      <c r="P33" s="142">
        <f t="shared" si="2"/>
        <v>4466</v>
      </c>
      <c r="Q33" s="142">
        <f t="shared" si="3"/>
        <v>2494</v>
      </c>
      <c r="R33" s="142">
        <v>1</v>
      </c>
      <c r="S33" s="142">
        <v>6960</v>
      </c>
    </row>
    <row r="34" spans="2:19" s="126" customFormat="1" ht="26.25">
      <c r="B34" s="139">
        <v>10</v>
      </c>
      <c r="C34" s="140" t="s">
        <v>270</v>
      </c>
      <c r="D34" s="141" t="s">
        <v>5</v>
      </c>
      <c r="E34" s="140" t="s">
        <v>267</v>
      </c>
      <c r="F34" s="140" t="s">
        <v>269</v>
      </c>
      <c r="G34" s="142">
        <v>1</v>
      </c>
      <c r="H34" s="143">
        <v>0.8300000000000001</v>
      </c>
      <c r="I34" s="144">
        <v>0.64</v>
      </c>
      <c r="J34" s="145">
        <v>0.19</v>
      </c>
      <c r="K34" s="146">
        <v>1</v>
      </c>
      <c r="L34" s="147" t="e">
        <f>#REF!</f>
        <v>#REF!</v>
      </c>
      <c r="M34" s="142" t="e">
        <f>#REF!</f>
        <v>#REF!</v>
      </c>
      <c r="N34" s="148">
        <f t="shared" si="0"/>
        <v>1</v>
      </c>
      <c r="O34" s="142">
        <f t="shared" si="1"/>
        <v>0.8300000000000001</v>
      </c>
      <c r="P34" s="142">
        <f t="shared" si="2"/>
        <v>0.64</v>
      </c>
      <c r="Q34" s="142">
        <f t="shared" si="3"/>
        <v>0.19</v>
      </c>
      <c r="R34" s="142">
        <v>1</v>
      </c>
      <c r="S34" s="142">
        <v>0.8300000000000001</v>
      </c>
    </row>
    <row r="35" spans="2:19" s="126" customFormat="1" ht="26.25">
      <c r="B35" s="139">
        <v>11</v>
      </c>
      <c r="C35" s="140" t="s">
        <v>268</v>
      </c>
      <c r="D35" s="141" t="s">
        <v>5</v>
      </c>
      <c r="E35" s="140" t="s">
        <v>267</v>
      </c>
      <c r="F35" s="140" t="s">
        <v>266</v>
      </c>
      <c r="G35" s="142">
        <v>1</v>
      </c>
      <c r="H35" s="143">
        <v>0.8300000000000001</v>
      </c>
      <c r="I35" s="144">
        <v>0.64</v>
      </c>
      <c r="J35" s="145">
        <v>0.19</v>
      </c>
      <c r="K35" s="146">
        <v>1</v>
      </c>
      <c r="L35" s="147" t="e">
        <f>#REF!</f>
        <v>#REF!</v>
      </c>
      <c r="M35" s="142" t="e">
        <f>#REF!</f>
        <v>#REF!</v>
      </c>
      <c r="N35" s="148">
        <f t="shared" si="0"/>
        <v>1</v>
      </c>
      <c r="O35" s="142">
        <f t="shared" si="1"/>
        <v>0.8300000000000001</v>
      </c>
      <c r="P35" s="142">
        <f t="shared" si="2"/>
        <v>0.64</v>
      </c>
      <c r="Q35" s="142">
        <f t="shared" si="3"/>
        <v>0.19</v>
      </c>
      <c r="R35" s="142">
        <v>1</v>
      </c>
      <c r="S35" s="142">
        <v>0.8300000000000001</v>
      </c>
    </row>
    <row r="36" spans="2:19" s="126" customFormat="1" ht="39">
      <c r="B36" s="139">
        <v>12</v>
      </c>
      <c r="C36" s="140" t="s">
        <v>265</v>
      </c>
      <c r="D36" s="141" t="s">
        <v>5</v>
      </c>
      <c r="E36" s="140" t="s">
        <v>264</v>
      </c>
      <c r="F36" s="140" t="s">
        <v>263</v>
      </c>
      <c r="G36" s="142">
        <v>1</v>
      </c>
      <c r="H36" s="143">
        <v>4700</v>
      </c>
      <c r="I36" s="144">
        <v>3997.69</v>
      </c>
      <c r="J36" s="145">
        <v>702.3100000000001</v>
      </c>
      <c r="K36" s="146">
        <v>1</v>
      </c>
      <c r="L36" s="147" t="e">
        <f>#REF!</f>
        <v>#REF!</v>
      </c>
      <c r="M36" s="142" t="e">
        <f>#REF!</f>
        <v>#REF!</v>
      </c>
      <c r="N36" s="148">
        <f t="shared" si="0"/>
        <v>1</v>
      </c>
      <c r="O36" s="142">
        <f t="shared" si="1"/>
        <v>4700</v>
      </c>
      <c r="P36" s="142">
        <f t="shared" si="2"/>
        <v>3997.69</v>
      </c>
      <c r="Q36" s="142">
        <f t="shared" si="3"/>
        <v>702.3100000000001</v>
      </c>
      <c r="R36" s="142">
        <v>1</v>
      </c>
      <c r="S36" s="142">
        <v>4700</v>
      </c>
    </row>
    <row r="37" spans="2:19" s="126" customFormat="1" ht="26.25">
      <c r="B37" s="139">
        <v>13</v>
      </c>
      <c r="C37" s="140" t="s">
        <v>262</v>
      </c>
      <c r="D37" s="141" t="s">
        <v>5</v>
      </c>
      <c r="E37" s="140" t="s">
        <v>261</v>
      </c>
      <c r="F37" s="140" t="s">
        <v>260</v>
      </c>
      <c r="G37" s="142">
        <v>1</v>
      </c>
      <c r="H37" s="143">
        <v>4041</v>
      </c>
      <c r="I37" s="144">
        <v>4041</v>
      </c>
      <c r="J37" s="145">
        <v>0</v>
      </c>
      <c r="K37" s="146">
        <v>1</v>
      </c>
      <c r="L37" s="147" t="e">
        <f>#REF!</f>
        <v>#REF!</v>
      </c>
      <c r="M37" s="142" t="e">
        <f>#REF!</f>
        <v>#REF!</v>
      </c>
      <c r="N37" s="148">
        <f t="shared" si="0"/>
        <v>1</v>
      </c>
      <c r="O37" s="142">
        <f t="shared" si="1"/>
        <v>4041</v>
      </c>
      <c r="P37" s="142">
        <f t="shared" si="2"/>
        <v>4041</v>
      </c>
      <c r="Q37" s="142">
        <f t="shared" si="3"/>
        <v>0</v>
      </c>
      <c r="R37" s="142">
        <v>1</v>
      </c>
      <c r="S37" s="142">
        <v>4041</v>
      </c>
    </row>
    <row r="38" spans="2:19" s="126" customFormat="1" ht="26.25">
      <c r="B38" s="139">
        <v>14</v>
      </c>
      <c r="C38" s="140" t="s">
        <v>259</v>
      </c>
      <c r="D38" s="141" t="s">
        <v>5</v>
      </c>
      <c r="E38" s="140" t="s">
        <v>258</v>
      </c>
      <c r="F38" s="140" t="s">
        <v>235</v>
      </c>
      <c r="G38" s="142">
        <v>1</v>
      </c>
      <c r="H38" s="143">
        <v>750</v>
      </c>
      <c r="I38" s="144">
        <v>750</v>
      </c>
      <c r="J38" s="145">
        <v>0</v>
      </c>
      <c r="K38" s="146">
        <v>1</v>
      </c>
      <c r="L38" s="147" t="e">
        <f>#REF!</f>
        <v>#REF!</v>
      </c>
      <c r="M38" s="142" t="e">
        <f>#REF!</f>
        <v>#REF!</v>
      </c>
      <c r="N38" s="148">
        <f t="shared" si="0"/>
        <v>1</v>
      </c>
      <c r="O38" s="142">
        <f t="shared" si="1"/>
        <v>750</v>
      </c>
      <c r="P38" s="142">
        <f t="shared" si="2"/>
        <v>750</v>
      </c>
      <c r="Q38" s="142">
        <f t="shared" si="3"/>
        <v>0</v>
      </c>
      <c r="R38" s="142">
        <v>1</v>
      </c>
      <c r="S38" s="142">
        <v>750</v>
      </c>
    </row>
    <row r="39" spans="2:19" s="126" customFormat="1" ht="26.25">
      <c r="B39" s="139">
        <v>15</v>
      </c>
      <c r="C39" s="140" t="s">
        <v>257</v>
      </c>
      <c r="D39" s="141" t="s">
        <v>5</v>
      </c>
      <c r="E39" s="140" t="s">
        <v>256</v>
      </c>
      <c r="F39" s="140" t="s">
        <v>255</v>
      </c>
      <c r="G39" s="142">
        <v>1</v>
      </c>
      <c r="H39" s="143">
        <v>5744</v>
      </c>
      <c r="I39" s="144">
        <v>5744</v>
      </c>
      <c r="J39" s="145">
        <v>0</v>
      </c>
      <c r="K39" s="146">
        <v>1</v>
      </c>
      <c r="L39" s="147" t="e">
        <f>#REF!</f>
        <v>#REF!</v>
      </c>
      <c r="M39" s="142" t="e">
        <f>#REF!</f>
        <v>#REF!</v>
      </c>
      <c r="N39" s="148">
        <f t="shared" si="0"/>
        <v>1</v>
      </c>
      <c r="O39" s="142">
        <f t="shared" si="1"/>
        <v>5744</v>
      </c>
      <c r="P39" s="142">
        <f t="shared" si="2"/>
        <v>5744</v>
      </c>
      <c r="Q39" s="142">
        <f t="shared" si="3"/>
        <v>0</v>
      </c>
      <c r="R39" s="142">
        <v>1</v>
      </c>
      <c r="S39" s="142">
        <v>5744</v>
      </c>
    </row>
    <row r="40" spans="2:19" s="126" customFormat="1" ht="26.25">
      <c r="B40" s="139">
        <v>16</v>
      </c>
      <c r="C40" s="140" t="s">
        <v>253</v>
      </c>
      <c r="D40" s="141" t="s">
        <v>5</v>
      </c>
      <c r="E40" s="140" t="s">
        <v>244</v>
      </c>
      <c r="F40" s="140" t="s">
        <v>254</v>
      </c>
      <c r="G40" s="142">
        <v>1</v>
      </c>
      <c r="H40" s="143">
        <v>1044.3300000000002</v>
      </c>
      <c r="I40" s="144">
        <v>1044.3300000000002</v>
      </c>
      <c r="J40" s="145">
        <v>0</v>
      </c>
      <c r="K40" s="146">
        <v>1</v>
      </c>
      <c r="L40" s="147" t="e">
        <f>#REF!</f>
        <v>#REF!</v>
      </c>
      <c r="M40" s="142" t="e">
        <f>#REF!</f>
        <v>#REF!</v>
      </c>
      <c r="N40" s="148">
        <f t="shared" si="0"/>
        <v>1</v>
      </c>
      <c r="O40" s="142">
        <f t="shared" si="1"/>
        <v>1044.3300000000002</v>
      </c>
      <c r="P40" s="142">
        <f t="shared" si="2"/>
        <v>1044.3300000000002</v>
      </c>
      <c r="Q40" s="142">
        <f t="shared" si="3"/>
        <v>0</v>
      </c>
      <c r="R40" s="142">
        <v>1</v>
      </c>
      <c r="S40" s="142">
        <v>1044.3300000000002</v>
      </c>
    </row>
    <row r="41" spans="2:19" s="126" customFormat="1" ht="26.25">
      <c r="B41" s="139">
        <v>17</v>
      </c>
      <c r="C41" s="140" t="s">
        <v>253</v>
      </c>
      <c r="D41" s="141" t="s">
        <v>5</v>
      </c>
      <c r="E41" s="140" t="s">
        <v>244</v>
      </c>
      <c r="F41" s="140" t="s">
        <v>252</v>
      </c>
      <c r="G41" s="142">
        <v>1</v>
      </c>
      <c r="H41" s="143">
        <v>1044.3300000000002</v>
      </c>
      <c r="I41" s="144">
        <v>1044.3300000000002</v>
      </c>
      <c r="J41" s="145">
        <v>0</v>
      </c>
      <c r="K41" s="146">
        <v>1</v>
      </c>
      <c r="L41" s="147" t="e">
        <f>#REF!</f>
        <v>#REF!</v>
      </c>
      <c r="M41" s="142" t="e">
        <f>#REF!</f>
        <v>#REF!</v>
      </c>
      <c r="N41" s="148">
        <f t="shared" si="0"/>
        <v>1</v>
      </c>
      <c r="O41" s="142">
        <f t="shared" si="1"/>
        <v>1044.3300000000002</v>
      </c>
      <c r="P41" s="142">
        <f t="shared" si="2"/>
        <v>1044.3300000000002</v>
      </c>
      <c r="Q41" s="142">
        <f t="shared" si="3"/>
        <v>0</v>
      </c>
      <c r="R41" s="142">
        <v>1</v>
      </c>
      <c r="S41" s="142">
        <v>1044.3300000000002</v>
      </c>
    </row>
    <row r="42" spans="2:19" s="126" customFormat="1" ht="26.25">
      <c r="B42" s="139">
        <v>18</v>
      </c>
      <c r="C42" s="140" t="s">
        <v>251</v>
      </c>
      <c r="D42" s="141" t="s">
        <v>5</v>
      </c>
      <c r="E42" s="140" t="s">
        <v>244</v>
      </c>
      <c r="F42" s="140" t="s">
        <v>250</v>
      </c>
      <c r="G42" s="142">
        <v>1</v>
      </c>
      <c r="H42" s="143">
        <v>1044.3400000000001</v>
      </c>
      <c r="I42" s="144">
        <v>1044.3400000000001</v>
      </c>
      <c r="J42" s="145">
        <v>0</v>
      </c>
      <c r="K42" s="146">
        <v>1</v>
      </c>
      <c r="L42" s="147" t="e">
        <f>#REF!</f>
        <v>#REF!</v>
      </c>
      <c r="M42" s="142" t="e">
        <f>#REF!</f>
        <v>#REF!</v>
      </c>
      <c r="N42" s="148">
        <f t="shared" si="0"/>
        <v>1</v>
      </c>
      <c r="O42" s="142">
        <f t="shared" si="1"/>
        <v>1044.3400000000001</v>
      </c>
      <c r="P42" s="142">
        <f t="shared" si="2"/>
        <v>1044.3400000000001</v>
      </c>
      <c r="Q42" s="142">
        <f t="shared" si="3"/>
        <v>0</v>
      </c>
      <c r="R42" s="142">
        <v>1</v>
      </c>
      <c r="S42" s="142">
        <v>1044.3400000000001</v>
      </c>
    </row>
    <row r="43" spans="2:19" s="126" customFormat="1" ht="26.25">
      <c r="B43" s="139">
        <v>19</v>
      </c>
      <c r="C43" s="140" t="s">
        <v>248</v>
      </c>
      <c r="D43" s="141" t="s">
        <v>5</v>
      </c>
      <c r="E43" s="140" t="s">
        <v>247</v>
      </c>
      <c r="F43" s="140" t="s">
        <v>249</v>
      </c>
      <c r="G43" s="142">
        <v>1</v>
      </c>
      <c r="H43" s="143">
        <v>2525.5</v>
      </c>
      <c r="I43" s="144">
        <v>2525.5</v>
      </c>
      <c r="J43" s="145">
        <v>0</v>
      </c>
      <c r="K43" s="146">
        <v>1</v>
      </c>
      <c r="L43" s="147" t="e">
        <f>#REF!</f>
        <v>#REF!</v>
      </c>
      <c r="M43" s="142" t="e">
        <f>#REF!</f>
        <v>#REF!</v>
      </c>
      <c r="N43" s="148">
        <f t="shared" si="0"/>
        <v>1</v>
      </c>
      <c r="O43" s="142">
        <f t="shared" si="1"/>
        <v>2525.5</v>
      </c>
      <c r="P43" s="142">
        <f t="shared" si="2"/>
        <v>2525.5</v>
      </c>
      <c r="Q43" s="142">
        <f t="shared" si="3"/>
        <v>0</v>
      </c>
      <c r="R43" s="142">
        <v>1</v>
      </c>
      <c r="S43" s="142">
        <v>2525.5</v>
      </c>
    </row>
    <row r="44" spans="2:19" s="126" customFormat="1" ht="26.25">
      <c r="B44" s="139">
        <v>20</v>
      </c>
      <c r="C44" s="140" t="s">
        <v>248</v>
      </c>
      <c r="D44" s="141" t="s">
        <v>5</v>
      </c>
      <c r="E44" s="140" t="s">
        <v>247</v>
      </c>
      <c r="F44" s="140" t="s">
        <v>246</v>
      </c>
      <c r="G44" s="142">
        <v>1</v>
      </c>
      <c r="H44" s="143">
        <v>2525.5</v>
      </c>
      <c r="I44" s="144">
        <v>2525.5</v>
      </c>
      <c r="J44" s="145">
        <v>0</v>
      </c>
      <c r="K44" s="146">
        <v>1</v>
      </c>
      <c r="L44" s="147" t="e">
        <f>#REF!</f>
        <v>#REF!</v>
      </c>
      <c r="M44" s="142" t="e">
        <f>#REF!</f>
        <v>#REF!</v>
      </c>
      <c r="N44" s="148">
        <f t="shared" si="0"/>
        <v>1</v>
      </c>
      <c r="O44" s="142">
        <f t="shared" si="1"/>
        <v>2525.5</v>
      </c>
      <c r="P44" s="142">
        <f t="shared" si="2"/>
        <v>2525.5</v>
      </c>
      <c r="Q44" s="142">
        <f t="shared" si="3"/>
        <v>0</v>
      </c>
      <c r="R44" s="142">
        <v>1</v>
      </c>
      <c r="S44" s="142">
        <v>2525.5</v>
      </c>
    </row>
    <row r="45" spans="2:19" s="126" customFormat="1" ht="26.25">
      <c r="B45" s="139">
        <v>21</v>
      </c>
      <c r="C45" s="140" t="s">
        <v>245</v>
      </c>
      <c r="D45" s="141" t="s">
        <v>5</v>
      </c>
      <c r="E45" s="140" t="s">
        <v>244</v>
      </c>
      <c r="F45" s="140" t="s">
        <v>243</v>
      </c>
      <c r="G45" s="142">
        <v>1</v>
      </c>
      <c r="H45" s="143">
        <v>6372</v>
      </c>
      <c r="I45" s="144">
        <v>6372</v>
      </c>
      <c r="J45" s="145">
        <v>0</v>
      </c>
      <c r="K45" s="146">
        <v>1</v>
      </c>
      <c r="L45" s="147" t="e">
        <f>#REF!</f>
        <v>#REF!</v>
      </c>
      <c r="M45" s="142" t="e">
        <f>#REF!</f>
        <v>#REF!</v>
      </c>
      <c r="N45" s="148">
        <f t="shared" si="0"/>
        <v>1</v>
      </c>
      <c r="O45" s="142">
        <f t="shared" si="1"/>
        <v>6372</v>
      </c>
      <c r="P45" s="142">
        <f t="shared" si="2"/>
        <v>6372</v>
      </c>
      <c r="Q45" s="142">
        <f t="shared" si="3"/>
        <v>0</v>
      </c>
      <c r="R45" s="142">
        <v>1</v>
      </c>
      <c r="S45" s="142">
        <v>6372</v>
      </c>
    </row>
    <row r="46" spans="2:19" s="126" customFormat="1" ht="26.25">
      <c r="B46" s="139">
        <v>22</v>
      </c>
      <c r="C46" s="140" t="s">
        <v>242</v>
      </c>
      <c r="D46" s="141" t="s">
        <v>5</v>
      </c>
      <c r="E46" s="140" t="s">
        <v>241</v>
      </c>
      <c r="F46" s="140" t="s">
        <v>238</v>
      </c>
      <c r="G46" s="142">
        <v>1</v>
      </c>
      <c r="H46" s="143">
        <v>617</v>
      </c>
      <c r="I46" s="144">
        <v>617</v>
      </c>
      <c r="J46" s="145">
        <v>0</v>
      </c>
      <c r="K46" s="146">
        <v>1</v>
      </c>
      <c r="L46" s="147" t="e">
        <f>#REF!</f>
        <v>#REF!</v>
      </c>
      <c r="M46" s="142" t="e">
        <f>#REF!</f>
        <v>#REF!</v>
      </c>
      <c r="N46" s="148">
        <f t="shared" si="0"/>
        <v>1</v>
      </c>
      <c r="O46" s="142">
        <f t="shared" si="1"/>
        <v>617</v>
      </c>
      <c r="P46" s="142">
        <f t="shared" si="2"/>
        <v>617</v>
      </c>
      <c r="Q46" s="142">
        <f t="shared" si="3"/>
        <v>0</v>
      </c>
      <c r="R46" s="142">
        <v>1</v>
      </c>
      <c r="S46" s="142">
        <v>617</v>
      </c>
    </row>
    <row r="47" spans="2:19" s="126" customFormat="1" ht="26.25">
      <c r="B47" s="139">
        <v>23</v>
      </c>
      <c r="C47" s="140" t="s">
        <v>240</v>
      </c>
      <c r="D47" s="141" t="s">
        <v>5</v>
      </c>
      <c r="E47" s="140" t="s">
        <v>239</v>
      </c>
      <c r="F47" s="140" t="s">
        <v>238</v>
      </c>
      <c r="G47" s="142">
        <v>1</v>
      </c>
      <c r="H47" s="143">
        <v>325</v>
      </c>
      <c r="I47" s="144">
        <v>325</v>
      </c>
      <c r="J47" s="145">
        <v>0</v>
      </c>
      <c r="K47" s="146">
        <v>1</v>
      </c>
      <c r="L47" s="147" t="e">
        <f>#REF!</f>
        <v>#REF!</v>
      </c>
      <c r="M47" s="142" t="e">
        <f>#REF!</f>
        <v>#REF!</v>
      </c>
      <c r="N47" s="148">
        <f t="shared" si="0"/>
        <v>1</v>
      </c>
      <c r="O47" s="142">
        <f t="shared" si="1"/>
        <v>325</v>
      </c>
      <c r="P47" s="142">
        <f t="shared" si="2"/>
        <v>325</v>
      </c>
      <c r="Q47" s="142">
        <f t="shared" si="3"/>
        <v>0</v>
      </c>
      <c r="R47" s="142">
        <v>1</v>
      </c>
      <c r="S47" s="142">
        <v>325</v>
      </c>
    </row>
    <row r="48" spans="2:19" s="126" customFormat="1" ht="26.25">
      <c r="B48" s="139">
        <v>24</v>
      </c>
      <c r="C48" s="140" t="s">
        <v>237</v>
      </c>
      <c r="D48" s="141" t="s">
        <v>5</v>
      </c>
      <c r="E48" s="140" t="s">
        <v>236</v>
      </c>
      <c r="F48" s="140" t="s">
        <v>235</v>
      </c>
      <c r="G48" s="142">
        <v>1</v>
      </c>
      <c r="H48" s="143">
        <v>3062</v>
      </c>
      <c r="I48" s="144">
        <v>3062</v>
      </c>
      <c r="J48" s="145">
        <v>0</v>
      </c>
      <c r="K48" s="146">
        <v>1</v>
      </c>
      <c r="L48" s="147" t="e">
        <f>#REF!</f>
        <v>#REF!</v>
      </c>
      <c r="M48" s="142" t="e">
        <f>#REF!</f>
        <v>#REF!</v>
      </c>
      <c r="N48" s="148">
        <f t="shared" si="0"/>
        <v>1</v>
      </c>
      <c r="O48" s="142">
        <f t="shared" si="1"/>
        <v>3062</v>
      </c>
      <c r="P48" s="142">
        <f t="shared" si="2"/>
        <v>3062</v>
      </c>
      <c r="Q48" s="142">
        <f t="shared" si="3"/>
        <v>0</v>
      </c>
      <c r="R48" s="142">
        <v>1</v>
      </c>
      <c r="S48" s="142">
        <v>3062</v>
      </c>
    </row>
    <row r="49" spans="2:19" s="126" customFormat="1" ht="26.25">
      <c r="B49" s="139">
        <v>25</v>
      </c>
      <c r="C49" s="140" t="s">
        <v>234</v>
      </c>
      <c r="D49" s="141" t="s">
        <v>5</v>
      </c>
      <c r="E49" s="140" t="s">
        <v>233</v>
      </c>
      <c r="F49" s="140" t="s">
        <v>232</v>
      </c>
      <c r="G49" s="142">
        <v>1</v>
      </c>
      <c r="H49" s="143">
        <v>895</v>
      </c>
      <c r="I49" s="144">
        <v>895</v>
      </c>
      <c r="J49" s="145">
        <v>0</v>
      </c>
      <c r="K49" s="146">
        <v>1</v>
      </c>
      <c r="L49" s="147" t="e">
        <f>#REF!</f>
        <v>#REF!</v>
      </c>
      <c r="M49" s="142" t="e">
        <f>#REF!</f>
        <v>#REF!</v>
      </c>
      <c r="N49" s="148">
        <f t="shared" si="0"/>
        <v>1</v>
      </c>
      <c r="O49" s="142">
        <f t="shared" si="1"/>
        <v>895</v>
      </c>
      <c r="P49" s="142">
        <f t="shared" si="2"/>
        <v>895</v>
      </c>
      <c r="Q49" s="142">
        <f t="shared" si="3"/>
        <v>0</v>
      </c>
      <c r="R49" s="142">
        <v>1</v>
      </c>
      <c r="S49" s="142">
        <v>895</v>
      </c>
    </row>
    <row r="50" spans="2:19" s="126" customFormat="1" ht="26.25">
      <c r="B50" s="139">
        <v>26</v>
      </c>
      <c r="C50" s="140" t="s">
        <v>231</v>
      </c>
      <c r="D50" s="141" t="s">
        <v>5</v>
      </c>
      <c r="E50" s="140" t="s">
        <v>230</v>
      </c>
      <c r="F50" s="140" t="s">
        <v>229</v>
      </c>
      <c r="G50" s="142">
        <v>1</v>
      </c>
      <c r="H50" s="143">
        <v>1817</v>
      </c>
      <c r="I50" s="144">
        <v>1817</v>
      </c>
      <c r="J50" s="145">
        <v>0</v>
      </c>
      <c r="K50" s="146">
        <v>1</v>
      </c>
      <c r="L50" s="147" t="e">
        <f>#REF!</f>
        <v>#REF!</v>
      </c>
      <c r="M50" s="142" t="e">
        <f>#REF!</f>
        <v>#REF!</v>
      </c>
      <c r="N50" s="148">
        <f t="shared" si="0"/>
        <v>1</v>
      </c>
      <c r="O50" s="142">
        <f t="shared" si="1"/>
        <v>1817</v>
      </c>
      <c r="P50" s="142">
        <f t="shared" si="2"/>
        <v>1817</v>
      </c>
      <c r="Q50" s="142">
        <f t="shared" si="3"/>
        <v>0</v>
      </c>
      <c r="R50" s="142">
        <v>1</v>
      </c>
      <c r="S50" s="142">
        <v>1817</v>
      </c>
    </row>
    <row r="51" spans="2:19" s="126" customFormat="1" ht="26.25">
      <c r="B51" s="139">
        <v>27</v>
      </c>
      <c r="C51" s="140" t="s">
        <v>228</v>
      </c>
      <c r="D51" s="141" t="s">
        <v>5</v>
      </c>
      <c r="E51" s="140" t="s">
        <v>205</v>
      </c>
      <c r="F51" s="140" t="s">
        <v>227</v>
      </c>
      <c r="G51" s="142">
        <v>1</v>
      </c>
      <c r="H51" s="143">
        <v>4500</v>
      </c>
      <c r="I51" s="144">
        <v>4500</v>
      </c>
      <c r="J51" s="145">
        <v>0</v>
      </c>
      <c r="K51" s="146">
        <v>1</v>
      </c>
      <c r="L51" s="147" t="e">
        <f>#REF!</f>
        <v>#REF!</v>
      </c>
      <c r="M51" s="142" t="e">
        <f>#REF!</f>
        <v>#REF!</v>
      </c>
      <c r="N51" s="148">
        <f t="shared" si="0"/>
        <v>1</v>
      </c>
      <c r="O51" s="142">
        <f t="shared" si="1"/>
        <v>4500</v>
      </c>
      <c r="P51" s="142">
        <f t="shared" si="2"/>
        <v>4500</v>
      </c>
      <c r="Q51" s="142">
        <f t="shared" si="3"/>
        <v>0</v>
      </c>
      <c r="R51" s="142">
        <v>1</v>
      </c>
      <c r="S51" s="142">
        <v>4500</v>
      </c>
    </row>
    <row r="52" spans="2:19" s="126" customFormat="1" ht="26.25">
      <c r="B52" s="139">
        <v>28</v>
      </c>
      <c r="C52" s="140" t="s">
        <v>226</v>
      </c>
      <c r="D52" s="141" t="s">
        <v>5</v>
      </c>
      <c r="E52" s="140" t="s">
        <v>225</v>
      </c>
      <c r="F52" s="140" t="s">
        <v>224</v>
      </c>
      <c r="G52" s="142">
        <v>1</v>
      </c>
      <c r="H52" s="143">
        <v>5700</v>
      </c>
      <c r="I52" s="144">
        <v>712.5</v>
      </c>
      <c r="J52" s="145">
        <v>4987.5</v>
      </c>
      <c r="K52" s="146">
        <v>1</v>
      </c>
      <c r="L52" s="147" t="e">
        <f>#REF!</f>
        <v>#REF!</v>
      </c>
      <c r="M52" s="142" t="e">
        <f>#REF!</f>
        <v>#REF!</v>
      </c>
      <c r="N52" s="148">
        <f t="shared" si="0"/>
        <v>1</v>
      </c>
      <c r="O52" s="142">
        <f t="shared" si="1"/>
        <v>5700</v>
      </c>
      <c r="P52" s="142">
        <f t="shared" si="2"/>
        <v>712.5</v>
      </c>
      <c r="Q52" s="142">
        <f t="shared" si="3"/>
        <v>4987.5</v>
      </c>
      <c r="R52" s="142">
        <v>1</v>
      </c>
      <c r="S52" s="142">
        <v>5700</v>
      </c>
    </row>
    <row r="53" spans="2:19" s="126" customFormat="1" ht="53.25" thickBot="1">
      <c r="B53" s="139">
        <v>29</v>
      </c>
      <c r="C53" s="140" t="s">
        <v>223</v>
      </c>
      <c r="D53" s="141" t="s">
        <v>5</v>
      </c>
      <c r="E53" s="140" t="s">
        <v>222</v>
      </c>
      <c r="F53" s="140" t="s">
        <v>221</v>
      </c>
      <c r="G53" s="142">
        <v>1</v>
      </c>
      <c r="H53" s="143">
        <v>47404.170000000006</v>
      </c>
      <c r="I53" s="144">
        <v>11060.84</v>
      </c>
      <c r="J53" s="145">
        <v>36343.32</v>
      </c>
      <c r="K53" s="146">
        <v>1</v>
      </c>
      <c r="L53" s="147" t="e">
        <f>#REF!</f>
        <v>#REF!</v>
      </c>
      <c r="M53" s="142" t="e">
        <f>#REF!</f>
        <v>#REF!</v>
      </c>
      <c r="N53" s="148">
        <f t="shared" si="0"/>
        <v>1</v>
      </c>
      <c r="O53" s="142">
        <f t="shared" si="1"/>
        <v>47404.170000000006</v>
      </c>
      <c r="P53" s="142">
        <f t="shared" si="2"/>
        <v>11060.84</v>
      </c>
      <c r="Q53" s="142">
        <f t="shared" si="3"/>
        <v>36343.32</v>
      </c>
      <c r="R53" s="142">
        <v>1</v>
      </c>
      <c r="S53" s="142">
        <v>47404.170000000006</v>
      </c>
    </row>
    <row r="54" spans="2:10" s="126" customFormat="1" ht="27" thickBot="1">
      <c r="B54" s="149"/>
      <c r="C54" s="150" t="s">
        <v>220</v>
      </c>
      <c r="D54" s="13" t="s">
        <v>0</v>
      </c>
      <c r="E54" s="12" t="s">
        <v>0</v>
      </c>
      <c r="F54" s="12" t="s">
        <v>0</v>
      </c>
      <c r="G54" s="151">
        <f>SUM(Минай!N26:N53)</f>
        <v>27</v>
      </c>
      <c r="H54" s="152">
        <f>SUM(Минай!O26:O53)</f>
        <v>236179.22999999995</v>
      </c>
      <c r="I54" s="153">
        <f>SUM(Минай!P26:P53)</f>
        <v>82547.06999999999</v>
      </c>
      <c r="J54" s="154">
        <f>SUM(Минай!Q26:Q53)</f>
        <v>153632.15</v>
      </c>
    </row>
    <row r="55" spans="2:10" s="126" customFormat="1" ht="13.5" thickBot="1">
      <c r="B55" s="284" t="s">
        <v>219</v>
      </c>
      <c r="C55" s="285"/>
      <c r="D55" s="27"/>
      <c r="E55" s="27"/>
      <c r="F55" s="27"/>
      <c r="G55" s="157"/>
      <c r="H55" s="158"/>
      <c r="I55" s="27"/>
      <c r="J55" s="138"/>
    </row>
    <row r="56" spans="2:19" s="126" customFormat="1" ht="26.25">
      <c r="B56" s="139">
        <v>30</v>
      </c>
      <c r="C56" s="140" t="s">
        <v>1324</v>
      </c>
      <c r="D56" s="141" t="s">
        <v>5</v>
      </c>
      <c r="E56" s="140" t="s">
        <v>218</v>
      </c>
      <c r="F56" s="159" t="s">
        <v>217</v>
      </c>
      <c r="G56" s="160">
        <v>1</v>
      </c>
      <c r="H56" s="160">
        <v>1168</v>
      </c>
      <c r="I56" s="161">
        <v>1168</v>
      </c>
      <c r="J56" s="145">
        <v>0</v>
      </c>
      <c r="K56" s="146">
        <v>1</v>
      </c>
      <c r="L56" s="147" t="e">
        <f>#REF!</f>
        <v>#REF!</v>
      </c>
      <c r="M56" s="142" t="e">
        <f>#REF!</f>
        <v>#REF!</v>
      </c>
      <c r="N56" s="148">
        <f aca="true" t="shared" si="4" ref="N56:Q61">G56</f>
        <v>1</v>
      </c>
      <c r="O56" s="142">
        <f t="shared" si="4"/>
        <v>1168</v>
      </c>
      <c r="P56" s="142">
        <f t="shared" si="4"/>
        <v>1168</v>
      </c>
      <c r="Q56" s="142">
        <f t="shared" si="4"/>
        <v>0</v>
      </c>
      <c r="R56" s="142">
        <v>1</v>
      </c>
      <c r="S56" s="142">
        <v>1152.5</v>
      </c>
    </row>
    <row r="57" spans="2:19" s="126" customFormat="1" ht="26.25">
      <c r="B57" s="139">
        <v>31</v>
      </c>
      <c r="C57" s="140" t="s">
        <v>1325</v>
      </c>
      <c r="D57" s="141" t="s">
        <v>5</v>
      </c>
      <c r="E57" s="140" t="s">
        <v>211</v>
      </c>
      <c r="F57" s="159" t="s">
        <v>216</v>
      </c>
      <c r="G57" s="160">
        <v>1</v>
      </c>
      <c r="H57" s="160">
        <v>1137</v>
      </c>
      <c r="I57" s="161">
        <v>1137</v>
      </c>
      <c r="J57" s="145">
        <v>0</v>
      </c>
      <c r="K57" s="146">
        <v>1</v>
      </c>
      <c r="L57" s="147" t="e">
        <f>#REF!</f>
        <v>#REF!</v>
      </c>
      <c r="M57" s="142" t="e">
        <f>#REF!</f>
        <v>#REF!</v>
      </c>
      <c r="N57" s="148">
        <f t="shared" si="4"/>
        <v>1</v>
      </c>
      <c r="O57" s="142">
        <f t="shared" si="4"/>
        <v>1137</v>
      </c>
      <c r="P57" s="142">
        <f t="shared" si="4"/>
        <v>1137</v>
      </c>
      <c r="Q57" s="142">
        <f t="shared" si="4"/>
        <v>0</v>
      </c>
      <c r="R57" s="142">
        <v>1</v>
      </c>
      <c r="S57" s="142">
        <v>1152.5</v>
      </c>
    </row>
    <row r="58" spans="2:19" s="126" customFormat="1" ht="26.25">
      <c r="B58" s="139">
        <v>32</v>
      </c>
      <c r="C58" s="140" t="s">
        <v>215</v>
      </c>
      <c r="D58" s="141" t="s">
        <v>5</v>
      </c>
      <c r="E58" s="140" t="s">
        <v>214</v>
      </c>
      <c r="F58" s="140" t="s">
        <v>213</v>
      </c>
      <c r="G58" s="162">
        <v>1</v>
      </c>
      <c r="H58" s="163">
        <v>300</v>
      </c>
      <c r="I58" s="144">
        <v>300</v>
      </c>
      <c r="J58" s="145">
        <v>0</v>
      </c>
      <c r="K58" s="146">
        <v>1</v>
      </c>
      <c r="L58" s="147" t="e">
        <f>#REF!</f>
        <v>#REF!</v>
      </c>
      <c r="M58" s="142" t="e">
        <f>#REF!</f>
        <v>#REF!</v>
      </c>
      <c r="N58" s="148">
        <f t="shared" si="4"/>
        <v>1</v>
      </c>
      <c r="O58" s="142">
        <f t="shared" si="4"/>
        <v>300</v>
      </c>
      <c r="P58" s="142">
        <f t="shared" si="4"/>
        <v>300</v>
      </c>
      <c r="Q58" s="142">
        <f t="shared" si="4"/>
        <v>0</v>
      </c>
      <c r="R58" s="142">
        <v>1</v>
      </c>
      <c r="S58" s="142">
        <v>300</v>
      </c>
    </row>
    <row r="59" spans="2:19" s="126" customFormat="1" ht="26.25">
      <c r="B59" s="139">
        <v>33</v>
      </c>
      <c r="C59" s="140" t="s">
        <v>212</v>
      </c>
      <c r="D59" s="141" t="s">
        <v>5</v>
      </c>
      <c r="E59" s="140" t="s">
        <v>211</v>
      </c>
      <c r="F59" s="140" t="s">
        <v>210</v>
      </c>
      <c r="G59" s="142">
        <v>1</v>
      </c>
      <c r="H59" s="143">
        <v>1883</v>
      </c>
      <c r="I59" s="144">
        <v>1883</v>
      </c>
      <c r="J59" s="145">
        <v>0</v>
      </c>
      <c r="K59" s="146">
        <v>1</v>
      </c>
      <c r="L59" s="147" t="e">
        <f>#REF!</f>
        <v>#REF!</v>
      </c>
      <c r="M59" s="142" t="e">
        <f>#REF!</f>
        <v>#REF!</v>
      </c>
      <c r="N59" s="148">
        <f t="shared" si="4"/>
        <v>1</v>
      </c>
      <c r="O59" s="142">
        <f t="shared" si="4"/>
        <v>1883</v>
      </c>
      <c r="P59" s="142">
        <f t="shared" si="4"/>
        <v>1883</v>
      </c>
      <c r="Q59" s="142">
        <f t="shared" si="4"/>
        <v>0</v>
      </c>
      <c r="R59" s="142">
        <v>1</v>
      </c>
      <c r="S59" s="142">
        <v>1883</v>
      </c>
    </row>
    <row r="60" spans="2:19" s="126" customFormat="1" ht="26.25">
      <c r="B60" s="139">
        <v>34</v>
      </c>
      <c r="C60" s="140" t="s">
        <v>209</v>
      </c>
      <c r="D60" s="141" t="s">
        <v>5</v>
      </c>
      <c r="E60" s="140" t="s">
        <v>208</v>
      </c>
      <c r="F60" s="140" t="s">
        <v>207</v>
      </c>
      <c r="G60" s="142">
        <v>1</v>
      </c>
      <c r="H60" s="143">
        <v>60</v>
      </c>
      <c r="I60" s="144">
        <v>60</v>
      </c>
      <c r="J60" s="145">
        <v>0</v>
      </c>
      <c r="K60" s="146">
        <v>1</v>
      </c>
      <c r="L60" s="147" t="e">
        <f>#REF!</f>
        <v>#REF!</v>
      </c>
      <c r="M60" s="142" t="e">
        <f>#REF!</f>
        <v>#REF!</v>
      </c>
      <c r="N60" s="148">
        <f t="shared" si="4"/>
        <v>1</v>
      </c>
      <c r="O60" s="142">
        <f t="shared" si="4"/>
        <v>60</v>
      </c>
      <c r="P60" s="142">
        <f t="shared" si="4"/>
        <v>60</v>
      </c>
      <c r="Q60" s="142">
        <f t="shared" si="4"/>
        <v>0</v>
      </c>
      <c r="R60" s="142">
        <v>1</v>
      </c>
      <c r="S60" s="142">
        <v>60</v>
      </c>
    </row>
    <row r="61" spans="2:19" s="126" customFormat="1" ht="27" thickBot="1">
      <c r="B61" s="139">
        <v>35</v>
      </c>
      <c r="C61" s="140" t="s">
        <v>206</v>
      </c>
      <c r="D61" s="141" t="s">
        <v>5</v>
      </c>
      <c r="E61" s="140" t="s">
        <v>205</v>
      </c>
      <c r="F61" s="140" t="s">
        <v>204</v>
      </c>
      <c r="G61" s="142">
        <v>1</v>
      </c>
      <c r="H61" s="143">
        <v>1633</v>
      </c>
      <c r="I61" s="144">
        <v>1633</v>
      </c>
      <c r="J61" s="145">
        <v>0</v>
      </c>
      <c r="K61" s="146">
        <v>1</v>
      </c>
      <c r="L61" s="147" t="e">
        <f>#REF!</f>
        <v>#REF!</v>
      </c>
      <c r="M61" s="142" t="e">
        <f>#REF!</f>
        <v>#REF!</v>
      </c>
      <c r="N61" s="148">
        <f t="shared" si="4"/>
        <v>1</v>
      </c>
      <c r="O61" s="142">
        <f t="shared" si="4"/>
        <v>1633</v>
      </c>
      <c r="P61" s="142">
        <f t="shared" si="4"/>
        <v>1633</v>
      </c>
      <c r="Q61" s="142">
        <f t="shared" si="4"/>
        <v>0</v>
      </c>
      <c r="R61" s="142">
        <v>1</v>
      </c>
      <c r="S61" s="142">
        <v>1633</v>
      </c>
    </row>
    <row r="62" spans="2:10" s="126" customFormat="1" ht="27" thickBot="1">
      <c r="B62" s="149"/>
      <c r="C62" s="150" t="s">
        <v>203</v>
      </c>
      <c r="D62" s="13" t="s">
        <v>0</v>
      </c>
      <c r="E62" s="12" t="s">
        <v>0</v>
      </c>
      <c r="F62" s="12" t="s">
        <v>0</v>
      </c>
      <c r="G62" s="151">
        <f>SUM(Минай!N55:N61)</f>
        <v>6</v>
      </c>
      <c r="H62" s="152">
        <f>SUM(Минай!O55:O61)</f>
        <v>6181</v>
      </c>
      <c r="I62" s="153">
        <f>SUM(Минай!P55:P61)</f>
        <v>6181</v>
      </c>
      <c r="J62" s="154">
        <f>SUM(Минай!Q55:Q61)</f>
        <v>0</v>
      </c>
    </row>
    <row r="63" spans="2:10" s="126" customFormat="1" ht="13.5" thickBot="1">
      <c r="B63" s="284" t="s">
        <v>202</v>
      </c>
      <c r="C63" s="285"/>
      <c r="D63" s="27"/>
      <c r="E63" s="27"/>
      <c r="F63" s="27"/>
      <c r="G63" s="27"/>
      <c r="H63" s="155"/>
      <c r="I63" s="27"/>
      <c r="J63" s="138"/>
    </row>
    <row r="64" spans="2:19" s="126" customFormat="1" ht="39">
      <c r="B64" s="139">
        <v>36</v>
      </c>
      <c r="C64" s="140" t="s">
        <v>200</v>
      </c>
      <c r="D64" s="141" t="s">
        <v>5</v>
      </c>
      <c r="E64" s="140" t="s">
        <v>199</v>
      </c>
      <c r="F64" s="140" t="s">
        <v>201</v>
      </c>
      <c r="G64" s="142">
        <v>1</v>
      </c>
      <c r="H64" s="143">
        <v>2905.05</v>
      </c>
      <c r="I64" s="144">
        <v>1452.53</v>
      </c>
      <c r="J64" s="145">
        <v>1452.52</v>
      </c>
      <c r="K64" s="146">
        <v>1</v>
      </c>
      <c r="L64" s="147" t="e">
        <f>#REF!</f>
        <v>#REF!</v>
      </c>
      <c r="M64" s="142" t="e">
        <f>#REF!</f>
        <v>#REF!</v>
      </c>
      <c r="N64" s="148">
        <f aca="true" t="shared" si="5" ref="N64:N73">G64</f>
        <v>1</v>
      </c>
      <c r="O64" s="142">
        <f aca="true" t="shared" si="6" ref="O64:O73">H64</f>
        <v>2905.05</v>
      </c>
      <c r="P64" s="142">
        <f aca="true" t="shared" si="7" ref="P64:P73">I64</f>
        <v>1452.53</v>
      </c>
      <c r="Q64" s="142">
        <f aca="true" t="shared" si="8" ref="Q64:Q73">J64</f>
        <v>1452.52</v>
      </c>
      <c r="R64" s="142">
        <v>1</v>
      </c>
      <c r="S64" s="142">
        <v>2905.05</v>
      </c>
    </row>
    <row r="65" spans="2:19" s="126" customFormat="1" ht="39">
      <c r="B65" s="139">
        <v>37</v>
      </c>
      <c r="C65" s="140" t="s">
        <v>200</v>
      </c>
      <c r="D65" s="141" t="s">
        <v>5</v>
      </c>
      <c r="E65" s="140" t="s">
        <v>199</v>
      </c>
      <c r="F65" s="140" t="s">
        <v>198</v>
      </c>
      <c r="G65" s="142">
        <v>1</v>
      </c>
      <c r="H65" s="143">
        <v>2905.05</v>
      </c>
      <c r="I65" s="144">
        <v>1452.53</v>
      </c>
      <c r="J65" s="145">
        <v>1452.52</v>
      </c>
      <c r="K65" s="146">
        <v>1</v>
      </c>
      <c r="L65" s="147" t="e">
        <f>#REF!</f>
        <v>#REF!</v>
      </c>
      <c r="M65" s="142" t="e">
        <f>#REF!</f>
        <v>#REF!</v>
      </c>
      <c r="N65" s="148">
        <f t="shared" si="5"/>
        <v>1</v>
      </c>
      <c r="O65" s="142">
        <f t="shared" si="6"/>
        <v>2905.05</v>
      </c>
      <c r="P65" s="142">
        <f t="shared" si="7"/>
        <v>1452.53</v>
      </c>
      <c r="Q65" s="142">
        <f t="shared" si="8"/>
        <v>1452.52</v>
      </c>
      <c r="R65" s="142">
        <v>1</v>
      </c>
      <c r="S65" s="142">
        <v>2905.05</v>
      </c>
    </row>
    <row r="66" spans="2:19" s="126" customFormat="1" ht="78.75">
      <c r="B66" s="139">
        <v>38</v>
      </c>
      <c r="C66" s="140" t="s">
        <v>197</v>
      </c>
      <c r="D66" s="141" t="s">
        <v>5</v>
      </c>
      <c r="E66" s="140" t="s">
        <v>196</v>
      </c>
      <c r="F66" s="140" t="s">
        <v>195</v>
      </c>
      <c r="G66" s="142">
        <v>1</v>
      </c>
      <c r="H66" s="143">
        <v>1235</v>
      </c>
      <c r="I66" s="144">
        <v>617.5</v>
      </c>
      <c r="J66" s="145">
        <v>617.5</v>
      </c>
      <c r="K66" s="146">
        <v>1</v>
      </c>
      <c r="L66" s="147" t="e">
        <f>#REF!</f>
        <v>#REF!</v>
      </c>
      <c r="M66" s="142" t="e">
        <f>#REF!</f>
        <v>#REF!</v>
      </c>
      <c r="N66" s="148">
        <f t="shared" si="5"/>
        <v>1</v>
      </c>
      <c r="O66" s="142">
        <f t="shared" si="6"/>
        <v>1235</v>
      </c>
      <c r="P66" s="142">
        <f t="shared" si="7"/>
        <v>617.5</v>
      </c>
      <c r="Q66" s="142">
        <f t="shared" si="8"/>
        <v>617.5</v>
      </c>
      <c r="R66" s="142">
        <v>1</v>
      </c>
      <c r="S66" s="142">
        <v>1235</v>
      </c>
    </row>
    <row r="67" spans="2:19" s="126" customFormat="1" ht="66">
      <c r="B67" s="139">
        <v>39</v>
      </c>
      <c r="C67" s="140" t="s">
        <v>194</v>
      </c>
      <c r="D67" s="141" t="s">
        <v>5</v>
      </c>
      <c r="E67" s="140" t="s">
        <v>193</v>
      </c>
      <c r="F67" s="140" t="s">
        <v>192</v>
      </c>
      <c r="G67" s="142">
        <v>1</v>
      </c>
      <c r="H67" s="143">
        <v>3367</v>
      </c>
      <c r="I67" s="144">
        <v>1683.5</v>
      </c>
      <c r="J67" s="145">
        <v>1683.5</v>
      </c>
      <c r="K67" s="146">
        <v>1</v>
      </c>
      <c r="L67" s="147" t="e">
        <f>#REF!</f>
        <v>#REF!</v>
      </c>
      <c r="M67" s="142" t="e">
        <f>#REF!</f>
        <v>#REF!</v>
      </c>
      <c r="N67" s="148">
        <f t="shared" si="5"/>
        <v>1</v>
      </c>
      <c r="O67" s="142">
        <f t="shared" si="6"/>
        <v>3367</v>
      </c>
      <c r="P67" s="142">
        <f t="shared" si="7"/>
        <v>1683.5</v>
      </c>
      <c r="Q67" s="142">
        <f t="shared" si="8"/>
        <v>1683.5</v>
      </c>
      <c r="R67" s="142">
        <v>1</v>
      </c>
      <c r="S67" s="142">
        <v>3367</v>
      </c>
    </row>
    <row r="68" spans="2:19" s="126" customFormat="1" ht="39">
      <c r="B68" s="139">
        <v>40</v>
      </c>
      <c r="C68" s="140" t="s">
        <v>191</v>
      </c>
      <c r="D68" s="141" t="s">
        <v>5</v>
      </c>
      <c r="E68" s="140" t="s">
        <v>28</v>
      </c>
      <c r="F68" s="140" t="s">
        <v>190</v>
      </c>
      <c r="G68" s="142">
        <v>1</v>
      </c>
      <c r="H68" s="143">
        <v>2458</v>
      </c>
      <c r="I68" s="144">
        <v>1229</v>
      </c>
      <c r="J68" s="145">
        <v>1229</v>
      </c>
      <c r="K68" s="146">
        <v>1</v>
      </c>
      <c r="L68" s="147" t="e">
        <f>#REF!</f>
        <v>#REF!</v>
      </c>
      <c r="M68" s="142" t="e">
        <f>#REF!</f>
        <v>#REF!</v>
      </c>
      <c r="N68" s="148">
        <f t="shared" si="5"/>
        <v>1</v>
      </c>
      <c r="O68" s="142">
        <f t="shared" si="6"/>
        <v>2458</v>
      </c>
      <c r="P68" s="142">
        <f t="shared" si="7"/>
        <v>1229</v>
      </c>
      <c r="Q68" s="142">
        <f t="shared" si="8"/>
        <v>1229</v>
      </c>
      <c r="R68" s="142">
        <v>1</v>
      </c>
      <c r="S68" s="142">
        <v>2458</v>
      </c>
    </row>
    <row r="69" spans="2:19" s="126" customFormat="1" ht="26.25">
      <c r="B69" s="139">
        <v>41</v>
      </c>
      <c r="C69" s="140" t="s">
        <v>189</v>
      </c>
      <c r="D69" s="141" t="s">
        <v>5</v>
      </c>
      <c r="E69" s="140" t="s">
        <v>188</v>
      </c>
      <c r="F69" s="140" t="s">
        <v>187</v>
      </c>
      <c r="G69" s="142">
        <v>1</v>
      </c>
      <c r="H69" s="143">
        <v>1955</v>
      </c>
      <c r="I69" s="144">
        <v>977.5</v>
      </c>
      <c r="J69" s="145">
        <v>977.5</v>
      </c>
      <c r="K69" s="146">
        <v>1</v>
      </c>
      <c r="L69" s="147" t="e">
        <f>#REF!</f>
        <v>#REF!</v>
      </c>
      <c r="M69" s="142" t="e">
        <f>#REF!</f>
        <v>#REF!</v>
      </c>
      <c r="N69" s="148">
        <f t="shared" si="5"/>
        <v>1</v>
      </c>
      <c r="O69" s="142">
        <f t="shared" si="6"/>
        <v>1955</v>
      </c>
      <c r="P69" s="142">
        <f t="shared" si="7"/>
        <v>977.5</v>
      </c>
      <c r="Q69" s="142">
        <f t="shared" si="8"/>
        <v>977.5</v>
      </c>
      <c r="R69" s="142">
        <v>1</v>
      </c>
      <c r="S69" s="142">
        <v>1955</v>
      </c>
    </row>
    <row r="70" spans="2:19" s="126" customFormat="1" ht="39">
      <c r="B70" s="139">
        <v>42</v>
      </c>
      <c r="C70" s="140" t="s">
        <v>186</v>
      </c>
      <c r="D70" s="141" t="s">
        <v>5</v>
      </c>
      <c r="E70" s="140" t="s">
        <v>185</v>
      </c>
      <c r="F70" s="140" t="s">
        <v>184</v>
      </c>
      <c r="G70" s="142">
        <v>1</v>
      </c>
      <c r="H70" s="143">
        <v>665</v>
      </c>
      <c r="I70" s="144">
        <v>0</v>
      </c>
      <c r="J70" s="145">
        <v>665</v>
      </c>
      <c r="K70" s="146">
        <v>1</v>
      </c>
      <c r="L70" s="147" t="e">
        <f>#REF!</f>
        <v>#REF!</v>
      </c>
      <c r="M70" s="142" t="e">
        <f>#REF!</f>
        <v>#REF!</v>
      </c>
      <c r="N70" s="148">
        <f t="shared" si="5"/>
        <v>1</v>
      </c>
      <c r="O70" s="142">
        <f t="shared" si="6"/>
        <v>665</v>
      </c>
      <c r="P70" s="142">
        <f t="shared" si="7"/>
        <v>0</v>
      </c>
      <c r="Q70" s="142">
        <f t="shared" si="8"/>
        <v>665</v>
      </c>
      <c r="R70" s="142">
        <v>1</v>
      </c>
      <c r="S70" s="142">
        <v>665</v>
      </c>
    </row>
    <row r="71" spans="2:19" s="126" customFormat="1" ht="52.5">
      <c r="B71" s="139">
        <v>43</v>
      </c>
      <c r="C71" s="140" t="s">
        <v>183</v>
      </c>
      <c r="D71" s="141" t="s">
        <v>5</v>
      </c>
      <c r="E71" s="140" t="s">
        <v>28</v>
      </c>
      <c r="F71" s="140" t="s">
        <v>182</v>
      </c>
      <c r="G71" s="142">
        <v>2</v>
      </c>
      <c r="H71" s="143">
        <v>5172.38</v>
      </c>
      <c r="I71" s="144">
        <v>2586.19</v>
      </c>
      <c r="J71" s="145">
        <v>2586.19</v>
      </c>
      <c r="K71" s="146">
        <v>1</v>
      </c>
      <c r="L71" s="147" t="e">
        <f>#REF!</f>
        <v>#REF!</v>
      </c>
      <c r="M71" s="142" t="e">
        <f>#REF!</f>
        <v>#REF!</v>
      </c>
      <c r="N71" s="148">
        <f t="shared" si="5"/>
        <v>2</v>
      </c>
      <c r="O71" s="142">
        <f t="shared" si="6"/>
        <v>5172.38</v>
      </c>
      <c r="P71" s="142">
        <f t="shared" si="7"/>
        <v>2586.19</v>
      </c>
      <c r="Q71" s="142">
        <f t="shared" si="8"/>
        <v>2586.19</v>
      </c>
      <c r="R71" s="142">
        <v>2</v>
      </c>
      <c r="S71" s="142">
        <v>5172.38</v>
      </c>
    </row>
    <row r="72" spans="2:19" s="126" customFormat="1" ht="26.25">
      <c r="B72" s="139">
        <v>44</v>
      </c>
      <c r="C72" s="140" t="s">
        <v>181</v>
      </c>
      <c r="D72" s="141" t="s">
        <v>5</v>
      </c>
      <c r="E72" s="140" t="s">
        <v>28</v>
      </c>
      <c r="F72" s="140" t="s">
        <v>180</v>
      </c>
      <c r="G72" s="142">
        <v>1</v>
      </c>
      <c r="H72" s="143">
        <v>2474.9100000000003</v>
      </c>
      <c r="I72" s="144">
        <v>1237.46</v>
      </c>
      <c r="J72" s="145">
        <v>1237.45</v>
      </c>
      <c r="K72" s="146">
        <v>1</v>
      </c>
      <c r="L72" s="147" t="e">
        <f>#REF!</f>
        <v>#REF!</v>
      </c>
      <c r="M72" s="142" t="e">
        <f>#REF!</f>
        <v>#REF!</v>
      </c>
      <c r="N72" s="148">
        <f t="shared" si="5"/>
        <v>1</v>
      </c>
      <c r="O72" s="142">
        <f t="shared" si="6"/>
        <v>2474.9100000000003</v>
      </c>
      <c r="P72" s="142">
        <f t="shared" si="7"/>
        <v>1237.46</v>
      </c>
      <c r="Q72" s="142">
        <f t="shared" si="8"/>
        <v>1237.45</v>
      </c>
      <c r="R72" s="142">
        <v>1</v>
      </c>
      <c r="S72" s="142">
        <v>2474.9100000000003</v>
      </c>
    </row>
    <row r="73" spans="2:19" s="126" customFormat="1" ht="66" thickBot="1">
      <c r="B73" s="139">
        <v>45</v>
      </c>
      <c r="C73" s="140" t="s">
        <v>179</v>
      </c>
      <c r="D73" s="141" t="s">
        <v>5</v>
      </c>
      <c r="E73" s="140" t="s">
        <v>28</v>
      </c>
      <c r="F73" s="140" t="s">
        <v>178</v>
      </c>
      <c r="G73" s="142">
        <v>2</v>
      </c>
      <c r="H73" s="143">
        <v>1099.96</v>
      </c>
      <c r="I73" s="144">
        <v>549.98</v>
      </c>
      <c r="J73" s="145">
        <v>549.98</v>
      </c>
      <c r="K73" s="146">
        <v>1</v>
      </c>
      <c r="L73" s="147" t="e">
        <f>#REF!</f>
        <v>#REF!</v>
      </c>
      <c r="M73" s="142" t="e">
        <f>#REF!</f>
        <v>#REF!</v>
      </c>
      <c r="N73" s="148">
        <f t="shared" si="5"/>
        <v>2</v>
      </c>
      <c r="O73" s="142">
        <f t="shared" si="6"/>
        <v>1099.96</v>
      </c>
      <c r="P73" s="142">
        <f t="shared" si="7"/>
        <v>549.98</v>
      </c>
      <c r="Q73" s="142">
        <f t="shared" si="8"/>
        <v>549.98</v>
      </c>
      <c r="R73" s="142">
        <v>2</v>
      </c>
      <c r="S73" s="142">
        <v>1099.96</v>
      </c>
    </row>
    <row r="74" spans="2:10" s="126" customFormat="1" ht="27" thickBot="1">
      <c r="B74" s="149"/>
      <c r="C74" s="150" t="s">
        <v>177</v>
      </c>
      <c r="D74" s="13" t="s">
        <v>0</v>
      </c>
      <c r="E74" s="28" t="s">
        <v>0</v>
      </c>
      <c r="F74" s="12" t="s">
        <v>0</v>
      </c>
      <c r="G74" s="151">
        <f>SUM(Минай!N63:N73)</f>
        <v>12</v>
      </c>
      <c r="H74" s="152">
        <f>SUM(Минай!O63:O73)</f>
        <v>24237.35</v>
      </c>
      <c r="I74" s="153">
        <f>SUM(Минай!P63:P73)</f>
        <v>11786.189999999999</v>
      </c>
      <c r="J74" s="154">
        <f>SUM(Минай!Q63:Q73)</f>
        <v>12451.16</v>
      </c>
    </row>
    <row r="75" spans="2:10" s="126" customFormat="1" ht="13.5" thickBot="1">
      <c r="B75" s="291" t="s">
        <v>176</v>
      </c>
      <c r="C75" s="292"/>
      <c r="D75" s="27"/>
      <c r="E75" s="164"/>
      <c r="F75" s="27"/>
      <c r="G75" s="27"/>
      <c r="H75" s="155"/>
      <c r="I75" s="27"/>
      <c r="J75" s="138"/>
    </row>
    <row r="76" spans="2:19" s="126" customFormat="1" ht="26.25">
      <c r="B76" s="139">
        <v>46</v>
      </c>
      <c r="C76" s="140" t="s">
        <v>175</v>
      </c>
      <c r="D76" s="141" t="s">
        <v>5</v>
      </c>
      <c r="E76" s="140" t="s">
        <v>146</v>
      </c>
      <c r="F76" s="140" t="s">
        <v>174</v>
      </c>
      <c r="G76" s="142">
        <v>1</v>
      </c>
      <c r="H76" s="143">
        <v>250</v>
      </c>
      <c r="I76" s="144">
        <v>125</v>
      </c>
      <c r="J76" s="145">
        <v>125</v>
      </c>
      <c r="K76" s="146">
        <v>1</v>
      </c>
      <c r="L76" s="147" t="e">
        <f>#REF!</f>
        <v>#REF!</v>
      </c>
      <c r="M76" s="142" t="e">
        <f>#REF!</f>
        <v>#REF!</v>
      </c>
      <c r="N76" s="148">
        <f aca="true" t="shared" si="9" ref="N76:N107">G76</f>
        <v>1</v>
      </c>
      <c r="O76" s="142">
        <f aca="true" t="shared" si="10" ref="O76:O107">H76</f>
        <v>250</v>
      </c>
      <c r="P76" s="142">
        <f aca="true" t="shared" si="11" ref="P76:P107">I76</f>
        <v>125</v>
      </c>
      <c r="Q76" s="142">
        <f aca="true" t="shared" si="12" ref="Q76:Q107">J76</f>
        <v>125</v>
      </c>
      <c r="R76" s="142">
        <v>1</v>
      </c>
      <c r="S76" s="142">
        <v>250</v>
      </c>
    </row>
    <row r="77" spans="2:19" s="126" customFormat="1" ht="52.5">
      <c r="B77" s="139">
        <v>47</v>
      </c>
      <c r="C77" s="140" t="s">
        <v>172</v>
      </c>
      <c r="D77" s="141" t="s">
        <v>5</v>
      </c>
      <c r="E77" s="140" t="s">
        <v>168</v>
      </c>
      <c r="F77" s="140" t="s">
        <v>173</v>
      </c>
      <c r="G77" s="142">
        <v>1</v>
      </c>
      <c r="H77" s="143">
        <v>880</v>
      </c>
      <c r="I77" s="144">
        <v>440</v>
      </c>
      <c r="J77" s="145">
        <v>440</v>
      </c>
      <c r="K77" s="146">
        <v>1</v>
      </c>
      <c r="L77" s="147" t="e">
        <f>#REF!</f>
        <v>#REF!</v>
      </c>
      <c r="M77" s="142" t="e">
        <f>#REF!</f>
        <v>#REF!</v>
      </c>
      <c r="N77" s="148">
        <f t="shared" si="9"/>
        <v>1</v>
      </c>
      <c r="O77" s="142">
        <f t="shared" si="10"/>
        <v>880</v>
      </c>
      <c r="P77" s="142">
        <f t="shared" si="11"/>
        <v>440</v>
      </c>
      <c r="Q77" s="142">
        <f t="shared" si="12"/>
        <v>440</v>
      </c>
      <c r="R77" s="142">
        <v>1</v>
      </c>
      <c r="S77" s="142">
        <v>880</v>
      </c>
    </row>
    <row r="78" spans="2:19" s="126" customFormat="1" ht="52.5">
      <c r="B78" s="139">
        <v>48</v>
      </c>
      <c r="C78" s="140" t="s">
        <v>172</v>
      </c>
      <c r="D78" s="141" t="s">
        <v>5</v>
      </c>
      <c r="E78" s="140" t="s">
        <v>168</v>
      </c>
      <c r="F78" s="140" t="s">
        <v>171</v>
      </c>
      <c r="G78" s="142">
        <v>1</v>
      </c>
      <c r="H78" s="143">
        <v>880</v>
      </c>
      <c r="I78" s="144">
        <v>440</v>
      </c>
      <c r="J78" s="145">
        <v>440</v>
      </c>
      <c r="K78" s="146">
        <v>1</v>
      </c>
      <c r="L78" s="147" t="e">
        <f>#REF!</f>
        <v>#REF!</v>
      </c>
      <c r="M78" s="142" t="e">
        <f>#REF!</f>
        <v>#REF!</v>
      </c>
      <c r="N78" s="148">
        <f t="shared" si="9"/>
        <v>1</v>
      </c>
      <c r="O78" s="142">
        <f t="shared" si="10"/>
        <v>880</v>
      </c>
      <c r="P78" s="142">
        <f t="shared" si="11"/>
        <v>440</v>
      </c>
      <c r="Q78" s="142">
        <f t="shared" si="12"/>
        <v>440</v>
      </c>
      <c r="R78" s="142">
        <v>1</v>
      </c>
      <c r="S78" s="142">
        <v>880</v>
      </c>
    </row>
    <row r="79" spans="2:19" s="126" customFormat="1" ht="39">
      <c r="B79" s="139">
        <v>49</v>
      </c>
      <c r="C79" s="140" t="s">
        <v>169</v>
      </c>
      <c r="D79" s="141" t="s">
        <v>5</v>
      </c>
      <c r="E79" s="140" t="s">
        <v>168</v>
      </c>
      <c r="F79" s="140" t="s">
        <v>170</v>
      </c>
      <c r="G79" s="142">
        <v>1</v>
      </c>
      <c r="H79" s="143">
        <v>770</v>
      </c>
      <c r="I79" s="144">
        <v>385</v>
      </c>
      <c r="J79" s="145">
        <v>385</v>
      </c>
      <c r="K79" s="146">
        <v>1</v>
      </c>
      <c r="L79" s="147" t="e">
        <f>#REF!</f>
        <v>#REF!</v>
      </c>
      <c r="M79" s="142" t="e">
        <f>#REF!</f>
        <v>#REF!</v>
      </c>
      <c r="N79" s="148">
        <f t="shared" si="9"/>
        <v>1</v>
      </c>
      <c r="O79" s="142">
        <f t="shared" si="10"/>
        <v>770</v>
      </c>
      <c r="P79" s="142">
        <f t="shared" si="11"/>
        <v>385</v>
      </c>
      <c r="Q79" s="142">
        <f t="shared" si="12"/>
        <v>385</v>
      </c>
      <c r="R79" s="142">
        <v>1</v>
      </c>
      <c r="S79" s="142">
        <v>770</v>
      </c>
    </row>
    <row r="80" spans="2:19" s="126" customFormat="1" ht="39">
      <c r="B80" s="139">
        <v>50</v>
      </c>
      <c r="C80" s="140" t="s">
        <v>169</v>
      </c>
      <c r="D80" s="141" t="s">
        <v>5</v>
      </c>
      <c r="E80" s="140" t="s">
        <v>168</v>
      </c>
      <c r="F80" s="140" t="s">
        <v>167</v>
      </c>
      <c r="G80" s="142">
        <v>1</v>
      </c>
      <c r="H80" s="143">
        <v>770</v>
      </c>
      <c r="I80" s="144">
        <v>385</v>
      </c>
      <c r="J80" s="145">
        <v>385</v>
      </c>
      <c r="K80" s="146">
        <v>1</v>
      </c>
      <c r="L80" s="147" t="e">
        <f>#REF!</f>
        <v>#REF!</v>
      </c>
      <c r="M80" s="142" t="e">
        <f>#REF!</f>
        <v>#REF!</v>
      </c>
      <c r="N80" s="148">
        <f t="shared" si="9"/>
        <v>1</v>
      </c>
      <c r="O80" s="142">
        <f t="shared" si="10"/>
        <v>770</v>
      </c>
      <c r="P80" s="142">
        <f t="shared" si="11"/>
        <v>385</v>
      </c>
      <c r="Q80" s="142">
        <f t="shared" si="12"/>
        <v>385</v>
      </c>
      <c r="R80" s="142">
        <v>1</v>
      </c>
      <c r="S80" s="142">
        <v>770</v>
      </c>
    </row>
    <row r="81" spans="2:19" s="126" customFormat="1" ht="26.25">
      <c r="B81" s="139">
        <v>51</v>
      </c>
      <c r="C81" s="140" t="s">
        <v>164</v>
      </c>
      <c r="D81" s="141" t="s">
        <v>5</v>
      </c>
      <c r="E81" s="140" t="s">
        <v>161</v>
      </c>
      <c r="F81" s="140" t="s">
        <v>166</v>
      </c>
      <c r="G81" s="142">
        <v>1</v>
      </c>
      <c r="H81" s="143">
        <v>395</v>
      </c>
      <c r="I81" s="144">
        <v>198</v>
      </c>
      <c r="J81" s="145">
        <v>197</v>
      </c>
      <c r="K81" s="146">
        <v>1</v>
      </c>
      <c r="L81" s="147" t="e">
        <f>#REF!</f>
        <v>#REF!</v>
      </c>
      <c r="M81" s="142" t="e">
        <f>#REF!</f>
        <v>#REF!</v>
      </c>
      <c r="N81" s="148">
        <f t="shared" si="9"/>
        <v>1</v>
      </c>
      <c r="O81" s="142">
        <f t="shared" si="10"/>
        <v>395</v>
      </c>
      <c r="P81" s="142">
        <f t="shared" si="11"/>
        <v>198</v>
      </c>
      <c r="Q81" s="142">
        <f t="shared" si="12"/>
        <v>197</v>
      </c>
      <c r="R81" s="142">
        <v>1</v>
      </c>
      <c r="S81" s="142">
        <v>395</v>
      </c>
    </row>
    <row r="82" spans="2:19" s="126" customFormat="1" ht="26.25">
      <c r="B82" s="139">
        <v>52</v>
      </c>
      <c r="C82" s="140" t="s">
        <v>164</v>
      </c>
      <c r="D82" s="141" t="s">
        <v>5</v>
      </c>
      <c r="E82" s="140" t="s">
        <v>161</v>
      </c>
      <c r="F82" s="140" t="s">
        <v>165</v>
      </c>
      <c r="G82" s="142">
        <v>1</v>
      </c>
      <c r="H82" s="143">
        <v>395</v>
      </c>
      <c r="I82" s="144">
        <v>198</v>
      </c>
      <c r="J82" s="145">
        <v>197</v>
      </c>
      <c r="K82" s="146">
        <v>1</v>
      </c>
      <c r="L82" s="147" t="e">
        <f>#REF!</f>
        <v>#REF!</v>
      </c>
      <c r="M82" s="142" t="e">
        <f>#REF!</f>
        <v>#REF!</v>
      </c>
      <c r="N82" s="148">
        <f t="shared" si="9"/>
        <v>1</v>
      </c>
      <c r="O82" s="142">
        <f t="shared" si="10"/>
        <v>395</v>
      </c>
      <c r="P82" s="142">
        <f t="shared" si="11"/>
        <v>198</v>
      </c>
      <c r="Q82" s="142">
        <f t="shared" si="12"/>
        <v>197</v>
      </c>
      <c r="R82" s="142">
        <v>1</v>
      </c>
      <c r="S82" s="142">
        <v>395</v>
      </c>
    </row>
    <row r="83" spans="2:19" s="126" customFormat="1" ht="26.25">
      <c r="B83" s="139">
        <v>53</v>
      </c>
      <c r="C83" s="140" t="s">
        <v>164</v>
      </c>
      <c r="D83" s="141" t="s">
        <v>5</v>
      </c>
      <c r="E83" s="140" t="s">
        <v>161</v>
      </c>
      <c r="F83" s="140" t="s">
        <v>163</v>
      </c>
      <c r="G83" s="142">
        <v>1</v>
      </c>
      <c r="H83" s="143">
        <v>395</v>
      </c>
      <c r="I83" s="144">
        <v>198</v>
      </c>
      <c r="J83" s="145">
        <v>197</v>
      </c>
      <c r="K83" s="146">
        <v>1</v>
      </c>
      <c r="L83" s="147" t="e">
        <f>#REF!</f>
        <v>#REF!</v>
      </c>
      <c r="M83" s="142" t="e">
        <f>#REF!</f>
        <v>#REF!</v>
      </c>
      <c r="N83" s="148">
        <f t="shared" si="9"/>
        <v>1</v>
      </c>
      <c r="O83" s="142">
        <f t="shared" si="10"/>
        <v>395</v>
      </c>
      <c r="P83" s="142">
        <f t="shared" si="11"/>
        <v>198</v>
      </c>
      <c r="Q83" s="142">
        <f t="shared" si="12"/>
        <v>197</v>
      </c>
      <c r="R83" s="142">
        <v>1</v>
      </c>
      <c r="S83" s="142">
        <v>395</v>
      </c>
    </row>
    <row r="84" spans="2:19" s="126" customFormat="1" ht="39">
      <c r="B84" s="139">
        <v>54</v>
      </c>
      <c r="C84" s="140" t="s">
        <v>162</v>
      </c>
      <c r="D84" s="141" t="s">
        <v>5</v>
      </c>
      <c r="E84" s="140" t="s">
        <v>161</v>
      </c>
      <c r="F84" s="140" t="s">
        <v>160</v>
      </c>
      <c r="G84" s="142">
        <v>1</v>
      </c>
      <c r="H84" s="143">
        <v>800</v>
      </c>
      <c r="I84" s="144">
        <v>400</v>
      </c>
      <c r="J84" s="145">
        <v>400</v>
      </c>
      <c r="K84" s="146">
        <v>1</v>
      </c>
      <c r="L84" s="147" t="e">
        <f>#REF!</f>
        <v>#REF!</v>
      </c>
      <c r="M84" s="142" t="e">
        <f>#REF!</f>
        <v>#REF!</v>
      </c>
      <c r="N84" s="148">
        <f t="shared" si="9"/>
        <v>1</v>
      </c>
      <c r="O84" s="142">
        <f t="shared" si="10"/>
        <v>800</v>
      </c>
      <c r="P84" s="142">
        <f t="shared" si="11"/>
        <v>400</v>
      </c>
      <c r="Q84" s="142">
        <f t="shared" si="12"/>
        <v>400</v>
      </c>
      <c r="R84" s="142">
        <v>1</v>
      </c>
      <c r="S84" s="142">
        <v>800</v>
      </c>
    </row>
    <row r="85" spans="2:19" s="126" customFormat="1" ht="52.5">
      <c r="B85" s="139">
        <v>55</v>
      </c>
      <c r="C85" s="140" t="s">
        <v>159</v>
      </c>
      <c r="D85" s="141" t="s">
        <v>5</v>
      </c>
      <c r="E85" s="140" t="s">
        <v>158</v>
      </c>
      <c r="F85" s="140" t="s">
        <v>157</v>
      </c>
      <c r="G85" s="142">
        <v>1</v>
      </c>
      <c r="H85" s="143">
        <v>1700</v>
      </c>
      <c r="I85" s="144">
        <v>850</v>
      </c>
      <c r="J85" s="145">
        <v>850</v>
      </c>
      <c r="K85" s="146">
        <v>1</v>
      </c>
      <c r="L85" s="147" t="e">
        <f>#REF!</f>
        <v>#REF!</v>
      </c>
      <c r="M85" s="142" t="e">
        <f>#REF!</f>
        <v>#REF!</v>
      </c>
      <c r="N85" s="148">
        <f t="shared" si="9"/>
        <v>1</v>
      </c>
      <c r="O85" s="142">
        <f t="shared" si="10"/>
        <v>1700</v>
      </c>
      <c r="P85" s="142">
        <f t="shared" si="11"/>
        <v>850</v>
      </c>
      <c r="Q85" s="142">
        <f t="shared" si="12"/>
        <v>850</v>
      </c>
      <c r="R85" s="142">
        <v>1</v>
      </c>
      <c r="S85" s="142">
        <v>1700</v>
      </c>
    </row>
    <row r="86" spans="2:19" s="126" customFormat="1" ht="26.25">
      <c r="B86" s="139">
        <v>56</v>
      </c>
      <c r="C86" s="140" t="s">
        <v>154</v>
      </c>
      <c r="D86" s="141" t="s">
        <v>5</v>
      </c>
      <c r="E86" s="140" t="s">
        <v>149</v>
      </c>
      <c r="F86" s="140" t="s">
        <v>156</v>
      </c>
      <c r="G86" s="142">
        <v>1</v>
      </c>
      <c r="H86" s="143">
        <v>690</v>
      </c>
      <c r="I86" s="144">
        <v>345</v>
      </c>
      <c r="J86" s="145">
        <v>345</v>
      </c>
      <c r="K86" s="146">
        <v>1</v>
      </c>
      <c r="L86" s="147" t="e">
        <f>#REF!</f>
        <v>#REF!</v>
      </c>
      <c r="M86" s="142" t="e">
        <f>#REF!</f>
        <v>#REF!</v>
      </c>
      <c r="N86" s="148">
        <f t="shared" si="9"/>
        <v>1</v>
      </c>
      <c r="O86" s="142">
        <f t="shared" si="10"/>
        <v>690</v>
      </c>
      <c r="P86" s="142">
        <f t="shared" si="11"/>
        <v>345</v>
      </c>
      <c r="Q86" s="142">
        <f t="shared" si="12"/>
        <v>345</v>
      </c>
      <c r="R86" s="142">
        <v>1</v>
      </c>
      <c r="S86" s="142">
        <v>690</v>
      </c>
    </row>
    <row r="87" spans="2:19" s="126" customFormat="1" ht="26.25">
      <c r="B87" s="139">
        <v>57</v>
      </c>
      <c r="C87" s="140" t="s">
        <v>154</v>
      </c>
      <c r="D87" s="141" t="s">
        <v>5</v>
      </c>
      <c r="E87" s="140" t="s">
        <v>149</v>
      </c>
      <c r="F87" s="140" t="s">
        <v>155</v>
      </c>
      <c r="G87" s="142">
        <v>1</v>
      </c>
      <c r="H87" s="143">
        <v>690</v>
      </c>
      <c r="I87" s="144">
        <v>345</v>
      </c>
      <c r="J87" s="145">
        <v>345</v>
      </c>
      <c r="K87" s="146">
        <v>1</v>
      </c>
      <c r="L87" s="147" t="e">
        <f>#REF!</f>
        <v>#REF!</v>
      </c>
      <c r="M87" s="142" t="e">
        <f>#REF!</f>
        <v>#REF!</v>
      </c>
      <c r="N87" s="148">
        <f t="shared" si="9"/>
        <v>1</v>
      </c>
      <c r="O87" s="142">
        <f t="shared" si="10"/>
        <v>690</v>
      </c>
      <c r="P87" s="142">
        <f t="shared" si="11"/>
        <v>345</v>
      </c>
      <c r="Q87" s="142">
        <f t="shared" si="12"/>
        <v>345</v>
      </c>
      <c r="R87" s="142">
        <v>1</v>
      </c>
      <c r="S87" s="142">
        <v>690</v>
      </c>
    </row>
    <row r="88" spans="2:19" s="126" customFormat="1" ht="26.25">
      <c r="B88" s="139">
        <v>58</v>
      </c>
      <c r="C88" s="140" t="s">
        <v>154</v>
      </c>
      <c r="D88" s="141" t="s">
        <v>5</v>
      </c>
      <c r="E88" s="140" t="s">
        <v>149</v>
      </c>
      <c r="F88" s="140" t="s">
        <v>153</v>
      </c>
      <c r="G88" s="142">
        <v>1</v>
      </c>
      <c r="H88" s="143">
        <v>690</v>
      </c>
      <c r="I88" s="144">
        <v>345</v>
      </c>
      <c r="J88" s="145">
        <v>345</v>
      </c>
      <c r="K88" s="146">
        <v>1</v>
      </c>
      <c r="L88" s="147" t="e">
        <f>#REF!</f>
        <v>#REF!</v>
      </c>
      <c r="M88" s="142" t="e">
        <f>#REF!</f>
        <v>#REF!</v>
      </c>
      <c r="N88" s="148">
        <f t="shared" si="9"/>
        <v>1</v>
      </c>
      <c r="O88" s="142">
        <f t="shared" si="10"/>
        <v>690</v>
      </c>
      <c r="P88" s="142">
        <f t="shared" si="11"/>
        <v>345</v>
      </c>
      <c r="Q88" s="142">
        <f t="shared" si="12"/>
        <v>345</v>
      </c>
      <c r="R88" s="142">
        <v>1</v>
      </c>
      <c r="S88" s="142">
        <v>690</v>
      </c>
    </row>
    <row r="89" spans="2:19" s="126" customFormat="1" ht="26.25">
      <c r="B89" s="139">
        <v>59</v>
      </c>
      <c r="C89" s="140" t="s">
        <v>150</v>
      </c>
      <c r="D89" s="141" t="s">
        <v>5</v>
      </c>
      <c r="E89" s="140" t="s">
        <v>149</v>
      </c>
      <c r="F89" s="140" t="s">
        <v>152</v>
      </c>
      <c r="G89" s="142">
        <v>1</v>
      </c>
      <c r="H89" s="143">
        <v>679</v>
      </c>
      <c r="I89" s="144">
        <v>340</v>
      </c>
      <c r="J89" s="145">
        <v>339</v>
      </c>
      <c r="K89" s="146">
        <v>1</v>
      </c>
      <c r="L89" s="147" t="e">
        <f>#REF!</f>
        <v>#REF!</v>
      </c>
      <c r="M89" s="142" t="e">
        <f>#REF!</f>
        <v>#REF!</v>
      </c>
      <c r="N89" s="148">
        <f t="shared" si="9"/>
        <v>1</v>
      </c>
      <c r="O89" s="142">
        <f t="shared" si="10"/>
        <v>679</v>
      </c>
      <c r="P89" s="142">
        <f t="shared" si="11"/>
        <v>340</v>
      </c>
      <c r="Q89" s="142">
        <f t="shared" si="12"/>
        <v>339</v>
      </c>
      <c r="R89" s="142">
        <v>1</v>
      </c>
      <c r="S89" s="142">
        <v>679</v>
      </c>
    </row>
    <row r="90" spans="2:19" s="126" customFormat="1" ht="26.25">
      <c r="B90" s="139">
        <v>60</v>
      </c>
      <c r="C90" s="140" t="s">
        <v>150</v>
      </c>
      <c r="D90" s="141" t="s">
        <v>5</v>
      </c>
      <c r="E90" s="140" t="s">
        <v>149</v>
      </c>
      <c r="F90" s="140" t="s">
        <v>151</v>
      </c>
      <c r="G90" s="142">
        <v>1</v>
      </c>
      <c r="H90" s="143">
        <v>679</v>
      </c>
      <c r="I90" s="144">
        <v>340</v>
      </c>
      <c r="J90" s="145">
        <v>339</v>
      </c>
      <c r="K90" s="146">
        <v>1</v>
      </c>
      <c r="L90" s="147" t="e">
        <f>#REF!</f>
        <v>#REF!</v>
      </c>
      <c r="M90" s="142" t="e">
        <f>#REF!</f>
        <v>#REF!</v>
      </c>
      <c r="N90" s="148">
        <f t="shared" si="9"/>
        <v>1</v>
      </c>
      <c r="O90" s="142">
        <f t="shared" si="10"/>
        <v>679</v>
      </c>
      <c r="P90" s="142">
        <f t="shared" si="11"/>
        <v>340</v>
      </c>
      <c r="Q90" s="142">
        <f t="shared" si="12"/>
        <v>339</v>
      </c>
      <c r="R90" s="142">
        <v>1</v>
      </c>
      <c r="S90" s="142">
        <v>679</v>
      </c>
    </row>
    <row r="91" spans="2:19" s="126" customFormat="1" ht="26.25">
      <c r="B91" s="139">
        <v>61</v>
      </c>
      <c r="C91" s="140" t="s">
        <v>150</v>
      </c>
      <c r="D91" s="141" t="s">
        <v>5</v>
      </c>
      <c r="E91" s="140" t="s">
        <v>149</v>
      </c>
      <c r="F91" s="140" t="s">
        <v>148</v>
      </c>
      <c r="G91" s="142">
        <v>1</v>
      </c>
      <c r="H91" s="143">
        <v>679</v>
      </c>
      <c r="I91" s="144">
        <v>340</v>
      </c>
      <c r="J91" s="145">
        <v>339</v>
      </c>
      <c r="K91" s="146">
        <v>1</v>
      </c>
      <c r="L91" s="147" t="e">
        <f>#REF!</f>
        <v>#REF!</v>
      </c>
      <c r="M91" s="142" t="e">
        <f>#REF!</f>
        <v>#REF!</v>
      </c>
      <c r="N91" s="148">
        <f t="shared" si="9"/>
        <v>1</v>
      </c>
      <c r="O91" s="142">
        <f t="shared" si="10"/>
        <v>679</v>
      </c>
      <c r="P91" s="142">
        <f t="shared" si="11"/>
        <v>340</v>
      </c>
      <c r="Q91" s="142">
        <f t="shared" si="12"/>
        <v>339</v>
      </c>
      <c r="R91" s="142">
        <v>1</v>
      </c>
      <c r="S91" s="142">
        <v>679</v>
      </c>
    </row>
    <row r="92" spans="2:19" s="126" customFormat="1" ht="26.25">
      <c r="B92" s="139">
        <v>62</v>
      </c>
      <c r="C92" s="140" t="s">
        <v>147</v>
      </c>
      <c r="D92" s="141" t="s">
        <v>5</v>
      </c>
      <c r="E92" s="140" t="s">
        <v>146</v>
      </c>
      <c r="F92" s="140" t="s">
        <v>145</v>
      </c>
      <c r="G92" s="142">
        <v>1</v>
      </c>
      <c r="H92" s="143">
        <v>910</v>
      </c>
      <c r="I92" s="144">
        <v>455</v>
      </c>
      <c r="J92" s="145">
        <v>455</v>
      </c>
      <c r="K92" s="146">
        <v>1</v>
      </c>
      <c r="L92" s="147" t="e">
        <f>#REF!</f>
        <v>#REF!</v>
      </c>
      <c r="M92" s="142" t="e">
        <f>#REF!</f>
        <v>#REF!</v>
      </c>
      <c r="N92" s="148">
        <f t="shared" si="9"/>
        <v>1</v>
      </c>
      <c r="O92" s="142">
        <f t="shared" si="10"/>
        <v>910</v>
      </c>
      <c r="P92" s="142">
        <f t="shared" si="11"/>
        <v>455</v>
      </c>
      <c r="Q92" s="142">
        <f t="shared" si="12"/>
        <v>455</v>
      </c>
      <c r="R92" s="142">
        <v>1</v>
      </c>
      <c r="S92" s="142">
        <v>910</v>
      </c>
    </row>
    <row r="93" spans="2:19" s="126" customFormat="1" ht="39">
      <c r="B93" s="139">
        <v>63</v>
      </c>
      <c r="C93" s="140" t="s">
        <v>143</v>
      </c>
      <c r="D93" s="141" t="s">
        <v>5</v>
      </c>
      <c r="E93" s="140" t="s">
        <v>142</v>
      </c>
      <c r="F93" s="140" t="s">
        <v>144</v>
      </c>
      <c r="G93" s="142">
        <v>1</v>
      </c>
      <c r="H93" s="143">
        <v>394</v>
      </c>
      <c r="I93" s="144">
        <v>197</v>
      </c>
      <c r="J93" s="145">
        <v>197</v>
      </c>
      <c r="K93" s="146">
        <v>1</v>
      </c>
      <c r="L93" s="147" t="e">
        <f>#REF!</f>
        <v>#REF!</v>
      </c>
      <c r="M93" s="142" t="e">
        <f>#REF!</f>
        <v>#REF!</v>
      </c>
      <c r="N93" s="148">
        <f t="shared" si="9"/>
        <v>1</v>
      </c>
      <c r="O93" s="142">
        <f t="shared" si="10"/>
        <v>394</v>
      </c>
      <c r="P93" s="142">
        <f t="shared" si="11"/>
        <v>197</v>
      </c>
      <c r="Q93" s="142">
        <f t="shared" si="12"/>
        <v>197</v>
      </c>
      <c r="R93" s="142">
        <v>1</v>
      </c>
      <c r="S93" s="142">
        <v>394</v>
      </c>
    </row>
    <row r="94" spans="2:19" s="126" customFormat="1" ht="39">
      <c r="B94" s="139">
        <v>64</v>
      </c>
      <c r="C94" s="140" t="s">
        <v>143</v>
      </c>
      <c r="D94" s="141" t="s">
        <v>5</v>
      </c>
      <c r="E94" s="140" t="s">
        <v>142</v>
      </c>
      <c r="F94" s="140" t="s">
        <v>141</v>
      </c>
      <c r="G94" s="142">
        <v>1</v>
      </c>
      <c r="H94" s="143">
        <v>394</v>
      </c>
      <c r="I94" s="144">
        <v>197</v>
      </c>
      <c r="J94" s="145">
        <v>197</v>
      </c>
      <c r="K94" s="146">
        <v>1</v>
      </c>
      <c r="L94" s="147" t="e">
        <f>#REF!</f>
        <v>#REF!</v>
      </c>
      <c r="M94" s="142" t="e">
        <f>#REF!</f>
        <v>#REF!</v>
      </c>
      <c r="N94" s="148">
        <f t="shared" si="9"/>
        <v>1</v>
      </c>
      <c r="O94" s="142">
        <f t="shared" si="10"/>
        <v>394</v>
      </c>
      <c r="P94" s="142">
        <f t="shared" si="11"/>
        <v>197</v>
      </c>
      <c r="Q94" s="142">
        <f t="shared" si="12"/>
        <v>197</v>
      </c>
      <c r="R94" s="142">
        <v>1</v>
      </c>
      <c r="S94" s="142">
        <v>394</v>
      </c>
    </row>
    <row r="95" spans="2:19" s="126" customFormat="1" ht="26.25">
      <c r="B95" s="139">
        <v>65</v>
      </c>
      <c r="C95" s="140" t="s">
        <v>139</v>
      </c>
      <c r="D95" s="141" t="s">
        <v>5</v>
      </c>
      <c r="E95" s="140" t="s">
        <v>124</v>
      </c>
      <c r="F95" s="140" t="s">
        <v>140</v>
      </c>
      <c r="G95" s="142">
        <v>1</v>
      </c>
      <c r="H95" s="143">
        <v>250</v>
      </c>
      <c r="I95" s="144">
        <v>125</v>
      </c>
      <c r="J95" s="145">
        <v>125</v>
      </c>
      <c r="K95" s="146">
        <v>1</v>
      </c>
      <c r="L95" s="147" t="e">
        <f>#REF!</f>
        <v>#REF!</v>
      </c>
      <c r="M95" s="142" t="e">
        <f>#REF!</f>
        <v>#REF!</v>
      </c>
      <c r="N95" s="148">
        <f t="shared" si="9"/>
        <v>1</v>
      </c>
      <c r="O95" s="142">
        <f t="shared" si="10"/>
        <v>250</v>
      </c>
      <c r="P95" s="142">
        <f t="shared" si="11"/>
        <v>125</v>
      </c>
      <c r="Q95" s="142">
        <f t="shared" si="12"/>
        <v>125</v>
      </c>
      <c r="R95" s="142">
        <v>1</v>
      </c>
      <c r="S95" s="142">
        <v>250</v>
      </c>
    </row>
    <row r="96" spans="2:19" s="126" customFormat="1" ht="26.25">
      <c r="B96" s="139">
        <v>66</v>
      </c>
      <c r="C96" s="140" t="s">
        <v>139</v>
      </c>
      <c r="D96" s="141" t="s">
        <v>5</v>
      </c>
      <c r="E96" s="140" t="s">
        <v>124</v>
      </c>
      <c r="F96" s="140" t="s">
        <v>138</v>
      </c>
      <c r="G96" s="142">
        <v>1</v>
      </c>
      <c r="H96" s="143">
        <v>250</v>
      </c>
      <c r="I96" s="144">
        <v>125</v>
      </c>
      <c r="J96" s="145">
        <v>125</v>
      </c>
      <c r="K96" s="146">
        <v>1</v>
      </c>
      <c r="L96" s="147" t="e">
        <f>#REF!</f>
        <v>#REF!</v>
      </c>
      <c r="M96" s="142" t="e">
        <f>#REF!</f>
        <v>#REF!</v>
      </c>
      <c r="N96" s="148">
        <f t="shared" si="9"/>
        <v>1</v>
      </c>
      <c r="O96" s="142">
        <f t="shared" si="10"/>
        <v>250</v>
      </c>
      <c r="P96" s="142">
        <f t="shared" si="11"/>
        <v>125</v>
      </c>
      <c r="Q96" s="142">
        <f t="shared" si="12"/>
        <v>125</v>
      </c>
      <c r="R96" s="142">
        <v>1</v>
      </c>
      <c r="S96" s="142">
        <v>250</v>
      </c>
    </row>
    <row r="97" spans="2:19" s="126" customFormat="1" ht="39">
      <c r="B97" s="139">
        <v>67</v>
      </c>
      <c r="C97" s="140" t="s">
        <v>137</v>
      </c>
      <c r="D97" s="141" t="s">
        <v>5</v>
      </c>
      <c r="E97" s="140" t="s">
        <v>136</v>
      </c>
      <c r="F97" s="140" t="s">
        <v>135</v>
      </c>
      <c r="G97" s="142">
        <v>1</v>
      </c>
      <c r="H97" s="143">
        <v>384</v>
      </c>
      <c r="I97" s="144">
        <v>192</v>
      </c>
      <c r="J97" s="145">
        <v>192</v>
      </c>
      <c r="K97" s="146">
        <v>1</v>
      </c>
      <c r="L97" s="147" t="e">
        <f>#REF!</f>
        <v>#REF!</v>
      </c>
      <c r="M97" s="142" t="e">
        <f>#REF!</f>
        <v>#REF!</v>
      </c>
      <c r="N97" s="148">
        <f t="shared" si="9"/>
        <v>1</v>
      </c>
      <c r="O97" s="142">
        <f t="shared" si="10"/>
        <v>384</v>
      </c>
      <c r="P97" s="142">
        <f t="shared" si="11"/>
        <v>192</v>
      </c>
      <c r="Q97" s="142">
        <f t="shared" si="12"/>
        <v>192</v>
      </c>
      <c r="R97" s="142">
        <v>1</v>
      </c>
      <c r="S97" s="142">
        <v>384</v>
      </c>
    </row>
    <row r="98" spans="2:19" s="126" customFormat="1" ht="39">
      <c r="B98" s="139">
        <v>68</v>
      </c>
      <c r="C98" s="140" t="s">
        <v>134</v>
      </c>
      <c r="D98" s="141" t="s">
        <v>5</v>
      </c>
      <c r="E98" s="140" t="s">
        <v>127</v>
      </c>
      <c r="F98" s="140" t="s">
        <v>133</v>
      </c>
      <c r="G98" s="142">
        <v>1</v>
      </c>
      <c r="H98" s="143">
        <v>2646.73</v>
      </c>
      <c r="I98" s="144">
        <v>1323.3700000000001</v>
      </c>
      <c r="J98" s="145">
        <v>1323.3600000000001</v>
      </c>
      <c r="K98" s="146">
        <v>1</v>
      </c>
      <c r="L98" s="147" t="e">
        <f>#REF!</f>
        <v>#REF!</v>
      </c>
      <c r="M98" s="142" t="e">
        <f>#REF!</f>
        <v>#REF!</v>
      </c>
      <c r="N98" s="148">
        <f t="shared" si="9"/>
        <v>1</v>
      </c>
      <c r="O98" s="142">
        <f t="shared" si="10"/>
        <v>2646.73</v>
      </c>
      <c r="P98" s="142">
        <f t="shared" si="11"/>
        <v>1323.3700000000001</v>
      </c>
      <c r="Q98" s="142">
        <f t="shared" si="12"/>
        <v>1323.3600000000001</v>
      </c>
      <c r="R98" s="142">
        <v>1</v>
      </c>
      <c r="S98" s="142">
        <v>2646.73</v>
      </c>
    </row>
    <row r="99" spans="2:19" s="126" customFormat="1" ht="26.25">
      <c r="B99" s="139">
        <v>69</v>
      </c>
      <c r="C99" s="140" t="s">
        <v>132</v>
      </c>
      <c r="D99" s="141" t="s">
        <v>5</v>
      </c>
      <c r="E99" s="140" t="s">
        <v>124</v>
      </c>
      <c r="F99" s="140" t="s">
        <v>131</v>
      </c>
      <c r="G99" s="142">
        <v>1</v>
      </c>
      <c r="H99" s="143">
        <v>150</v>
      </c>
      <c r="I99" s="144">
        <v>75</v>
      </c>
      <c r="J99" s="145">
        <v>75</v>
      </c>
      <c r="K99" s="146">
        <v>1</v>
      </c>
      <c r="L99" s="147" t="e">
        <f>#REF!</f>
        <v>#REF!</v>
      </c>
      <c r="M99" s="142" t="e">
        <f>#REF!</f>
        <v>#REF!</v>
      </c>
      <c r="N99" s="148">
        <f t="shared" si="9"/>
        <v>1</v>
      </c>
      <c r="O99" s="142">
        <f t="shared" si="10"/>
        <v>150</v>
      </c>
      <c r="P99" s="142">
        <f t="shared" si="11"/>
        <v>75</v>
      </c>
      <c r="Q99" s="142">
        <f t="shared" si="12"/>
        <v>75</v>
      </c>
      <c r="R99" s="142">
        <v>1</v>
      </c>
      <c r="S99" s="142">
        <v>150</v>
      </c>
    </row>
    <row r="100" spans="2:19" s="126" customFormat="1" ht="26.25">
      <c r="B100" s="139">
        <v>70</v>
      </c>
      <c r="C100" s="140" t="s">
        <v>130</v>
      </c>
      <c r="D100" s="141" t="s">
        <v>5</v>
      </c>
      <c r="E100" s="140" t="s">
        <v>124</v>
      </c>
      <c r="F100" s="140" t="s">
        <v>129</v>
      </c>
      <c r="G100" s="142">
        <v>1</v>
      </c>
      <c r="H100" s="143">
        <v>150</v>
      </c>
      <c r="I100" s="144">
        <v>75</v>
      </c>
      <c r="J100" s="145">
        <v>75</v>
      </c>
      <c r="K100" s="146">
        <v>1</v>
      </c>
      <c r="L100" s="147" t="e">
        <f>#REF!</f>
        <v>#REF!</v>
      </c>
      <c r="M100" s="142" t="e">
        <f>#REF!</f>
        <v>#REF!</v>
      </c>
      <c r="N100" s="148">
        <f t="shared" si="9"/>
        <v>1</v>
      </c>
      <c r="O100" s="142">
        <f t="shared" si="10"/>
        <v>150</v>
      </c>
      <c r="P100" s="142">
        <f t="shared" si="11"/>
        <v>75</v>
      </c>
      <c r="Q100" s="142">
        <f t="shared" si="12"/>
        <v>75</v>
      </c>
      <c r="R100" s="142">
        <v>1</v>
      </c>
      <c r="S100" s="142">
        <v>150</v>
      </c>
    </row>
    <row r="101" spans="2:19" s="126" customFormat="1" ht="26.25">
      <c r="B101" s="139">
        <v>71</v>
      </c>
      <c r="C101" s="140" t="s">
        <v>128</v>
      </c>
      <c r="D101" s="141" t="s">
        <v>5</v>
      </c>
      <c r="E101" s="140" t="s">
        <v>127</v>
      </c>
      <c r="F101" s="140" t="s">
        <v>126</v>
      </c>
      <c r="G101" s="142">
        <v>1</v>
      </c>
      <c r="H101" s="143">
        <v>4550</v>
      </c>
      <c r="I101" s="144">
        <v>2275</v>
      </c>
      <c r="J101" s="145">
        <v>2275</v>
      </c>
      <c r="K101" s="146">
        <v>1</v>
      </c>
      <c r="L101" s="147" t="e">
        <f>#REF!</f>
        <v>#REF!</v>
      </c>
      <c r="M101" s="142" t="e">
        <f>#REF!</f>
        <v>#REF!</v>
      </c>
      <c r="N101" s="148">
        <f t="shared" si="9"/>
        <v>1</v>
      </c>
      <c r="O101" s="142">
        <f t="shared" si="10"/>
        <v>4550</v>
      </c>
      <c r="P101" s="142">
        <f t="shared" si="11"/>
        <v>2275</v>
      </c>
      <c r="Q101" s="142">
        <f t="shared" si="12"/>
        <v>2275</v>
      </c>
      <c r="R101" s="142">
        <v>1</v>
      </c>
      <c r="S101" s="142">
        <v>4550</v>
      </c>
    </row>
    <row r="102" spans="2:19" s="126" customFormat="1" ht="26.25">
      <c r="B102" s="139">
        <v>72</v>
      </c>
      <c r="C102" s="140" t="s">
        <v>125</v>
      </c>
      <c r="D102" s="141" t="s">
        <v>5</v>
      </c>
      <c r="E102" s="140" t="s">
        <v>124</v>
      </c>
      <c r="F102" s="140" t="s">
        <v>123</v>
      </c>
      <c r="G102" s="142">
        <v>1</v>
      </c>
      <c r="H102" s="143">
        <v>1630</v>
      </c>
      <c r="I102" s="144">
        <v>815</v>
      </c>
      <c r="J102" s="145">
        <v>815</v>
      </c>
      <c r="K102" s="146">
        <v>1</v>
      </c>
      <c r="L102" s="147" t="e">
        <f>#REF!</f>
        <v>#REF!</v>
      </c>
      <c r="M102" s="142" t="e">
        <f>#REF!</f>
        <v>#REF!</v>
      </c>
      <c r="N102" s="148">
        <f t="shared" si="9"/>
        <v>1</v>
      </c>
      <c r="O102" s="142">
        <f t="shared" si="10"/>
        <v>1630</v>
      </c>
      <c r="P102" s="142">
        <f t="shared" si="11"/>
        <v>815</v>
      </c>
      <c r="Q102" s="142">
        <f t="shared" si="12"/>
        <v>815</v>
      </c>
      <c r="R102" s="142">
        <v>1</v>
      </c>
      <c r="S102" s="142">
        <v>1630</v>
      </c>
    </row>
    <row r="103" spans="2:19" s="126" customFormat="1" ht="26.25">
      <c r="B103" s="139">
        <v>73</v>
      </c>
      <c r="C103" s="140" t="s">
        <v>122</v>
      </c>
      <c r="D103" s="141" t="s">
        <v>5</v>
      </c>
      <c r="E103" s="140" t="s">
        <v>19</v>
      </c>
      <c r="F103" s="140" t="s">
        <v>121</v>
      </c>
      <c r="G103" s="142">
        <v>1</v>
      </c>
      <c r="H103" s="143">
        <v>134</v>
      </c>
      <c r="I103" s="144">
        <v>67</v>
      </c>
      <c r="J103" s="145">
        <v>67</v>
      </c>
      <c r="K103" s="146">
        <v>1</v>
      </c>
      <c r="L103" s="147" t="e">
        <f>#REF!</f>
        <v>#REF!</v>
      </c>
      <c r="M103" s="142" t="e">
        <f>#REF!</f>
        <v>#REF!</v>
      </c>
      <c r="N103" s="148">
        <f t="shared" si="9"/>
        <v>1</v>
      </c>
      <c r="O103" s="142">
        <f t="shared" si="10"/>
        <v>134</v>
      </c>
      <c r="P103" s="142">
        <f t="shared" si="11"/>
        <v>67</v>
      </c>
      <c r="Q103" s="142">
        <f t="shared" si="12"/>
        <v>67</v>
      </c>
      <c r="R103" s="142">
        <v>1</v>
      </c>
      <c r="S103" s="142">
        <v>134</v>
      </c>
    </row>
    <row r="104" spans="2:19" s="126" customFormat="1" ht="26.25">
      <c r="B104" s="139">
        <v>74</v>
      </c>
      <c r="C104" s="140" t="s">
        <v>120</v>
      </c>
      <c r="D104" s="141" t="s">
        <v>5</v>
      </c>
      <c r="E104" s="140" t="s">
        <v>19</v>
      </c>
      <c r="F104" s="140" t="s">
        <v>119</v>
      </c>
      <c r="G104" s="142">
        <v>1</v>
      </c>
      <c r="H104" s="143">
        <v>152</v>
      </c>
      <c r="I104" s="144">
        <v>76</v>
      </c>
      <c r="J104" s="145">
        <v>76</v>
      </c>
      <c r="K104" s="146">
        <v>1</v>
      </c>
      <c r="L104" s="147" t="e">
        <f>#REF!</f>
        <v>#REF!</v>
      </c>
      <c r="M104" s="142" t="e">
        <f>#REF!</f>
        <v>#REF!</v>
      </c>
      <c r="N104" s="148">
        <f t="shared" si="9"/>
        <v>1</v>
      </c>
      <c r="O104" s="142">
        <f t="shared" si="10"/>
        <v>152</v>
      </c>
      <c r="P104" s="142">
        <f t="shared" si="11"/>
        <v>76</v>
      </c>
      <c r="Q104" s="142">
        <f t="shared" si="12"/>
        <v>76</v>
      </c>
      <c r="R104" s="142">
        <v>1</v>
      </c>
      <c r="S104" s="142">
        <v>152</v>
      </c>
    </row>
    <row r="105" spans="2:19" s="126" customFormat="1" ht="26.25">
      <c r="B105" s="139">
        <v>75</v>
      </c>
      <c r="C105" s="140" t="s">
        <v>118</v>
      </c>
      <c r="D105" s="141" t="s">
        <v>5</v>
      </c>
      <c r="E105" s="140" t="s">
        <v>19</v>
      </c>
      <c r="F105" s="140" t="s">
        <v>117</v>
      </c>
      <c r="G105" s="142">
        <v>1</v>
      </c>
      <c r="H105" s="143">
        <v>508</v>
      </c>
      <c r="I105" s="144">
        <v>254</v>
      </c>
      <c r="J105" s="145">
        <v>254</v>
      </c>
      <c r="K105" s="146">
        <v>1</v>
      </c>
      <c r="L105" s="147" t="e">
        <f>#REF!</f>
        <v>#REF!</v>
      </c>
      <c r="M105" s="142" t="e">
        <f>#REF!</f>
        <v>#REF!</v>
      </c>
      <c r="N105" s="148">
        <f t="shared" si="9"/>
        <v>1</v>
      </c>
      <c r="O105" s="142">
        <f t="shared" si="10"/>
        <v>508</v>
      </c>
      <c r="P105" s="142">
        <f t="shared" si="11"/>
        <v>254</v>
      </c>
      <c r="Q105" s="142">
        <f t="shared" si="12"/>
        <v>254</v>
      </c>
      <c r="R105" s="142">
        <v>1</v>
      </c>
      <c r="S105" s="142">
        <v>508</v>
      </c>
    </row>
    <row r="106" spans="2:19" s="126" customFormat="1" ht="26.25">
      <c r="B106" s="139">
        <v>76</v>
      </c>
      <c r="C106" s="140" t="s">
        <v>116</v>
      </c>
      <c r="D106" s="141" t="s">
        <v>5</v>
      </c>
      <c r="E106" s="140" t="s">
        <v>19</v>
      </c>
      <c r="F106" s="140" t="s">
        <v>115</v>
      </c>
      <c r="G106" s="142">
        <v>1</v>
      </c>
      <c r="H106" s="143">
        <v>260</v>
      </c>
      <c r="I106" s="144">
        <v>130</v>
      </c>
      <c r="J106" s="145">
        <v>130</v>
      </c>
      <c r="K106" s="146">
        <v>1</v>
      </c>
      <c r="L106" s="147" t="e">
        <f>#REF!</f>
        <v>#REF!</v>
      </c>
      <c r="M106" s="142" t="e">
        <f>#REF!</f>
        <v>#REF!</v>
      </c>
      <c r="N106" s="148">
        <f t="shared" si="9"/>
        <v>1</v>
      </c>
      <c r="O106" s="142">
        <f t="shared" si="10"/>
        <v>260</v>
      </c>
      <c r="P106" s="142">
        <f t="shared" si="11"/>
        <v>130</v>
      </c>
      <c r="Q106" s="142">
        <f t="shared" si="12"/>
        <v>130</v>
      </c>
      <c r="R106" s="142">
        <v>1</v>
      </c>
      <c r="S106" s="142">
        <v>260</v>
      </c>
    </row>
    <row r="107" spans="2:19" s="126" customFormat="1" ht="26.25">
      <c r="B107" s="139">
        <v>77</v>
      </c>
      <c r="C107" s="140" t="s">
        <v>114</v>
      </c>
      <c r="D107" s="141" t="s">
        <v>5</v>
      </c>
      <c r="E107" s="140" t="s">
        <v>19</v>
      </c>
      <c r="F107" s="140" t="s">
        <v>113</v>
      </c>
      <c r="G107" s="142">
        <v>1</v>
      </c>
      <c r="H107" s="143">
        <v>315</v>
      </c>
      <c r="I107" s="144">
        <v>158</v>
      </c>
      <c r="J107" s="145">
        <v>157</v>
      </c>
      <c r="K107" s="146">
        <v>1</v>
      </c>
      <c r="L107" s="147" t="e">
        <f>#REF!</f>
        <v>#REF!</v>
      </c>
      <c r="M107" s="142" t="e">
        <f>#REF!</f>
        <v>#REF!</v>
      </c>
      <c r="N107" s="148">
        <f t="shared" si="9"/>
        <v>1</v>
      </c>
      <c r="O107" s="142">
        <f t="shared" si="10"/>
        <v>315</v>
      </c>
      <c r="P107" s="142">
        <f t="shared" si="11"/>
        <v>158</v>
      </c>
      <c r="Q107" s="142">
        <f t="shared" si="12"/>
        <v>157</v>
      </c>
      <c r="R107" s="142">
        <v>1</v>
      </c>
      <c r="S107" s="142">
        <v>315</v>
      </c>
    </row>
    <row r="108" spans="2:19" s="126" customFormat="1" ht="39">
      <c r="B108" s="139">
        <v>78</v>
      </c>
      <c r="C108" s="140" t="s">
        <v>112</v>
      </c>
      <c r="D108" s="141" t="s">
        <v>5</v>
      </c>
      <c r="E108" s="140" t="s">
        <v>111</v>
      </c>
      <c r="F108" s="140" t="s">
        <v>110</v>
      </c>
      <c r="G108" s="142">
        <v>1</v>
      </c>
      <c r="H108" s="143">
        <v>275</v>
      </c>
      <c r="I108" s="144">
        <v>138</v>
      </c>
      <c r="J108" s="145">
        <v>137</v>
      </c>
      <c r="K108" s="146">
        <v>1</v>
      </c>
      <c r="L108" s="147" t="e">
        <f>#REF!</f>
        <v>#REF!</v>
      </c>
      <c r="M108" s="142" t="e">
        <f>#REF!</f>
        <v>#REF!</v>
      </c>
      <c r="N108" s="148">
        <f aca="true" t="shared" si="13" ref="N108:N139">G108</f>
        <v>1</v>
      </c>
      <c r="O108" s="142">
        <f aca="true" t="shared" si="14" ref="O108:O139">H108</f>
        <v>275</v>
      </c>
      <c r="P108" s="142">
        <f aca="true" t="shared" si="15" ref="P108:P139">I108</f>
        <v>138</v>
      </c>
      <c r="Q108" s="142">
        <f aca="true" t="shared" si="16" ref="Q108:Q139">J108</f>
        <v>137</v>
      </c>
      <c r="R108" s="142">
        <v>1</v>
      </c>
      <c r="S108" s="142">
        <v>275</v>
      </c>
    </row>
    <row r="109" spans="2:19" s="126" customFormat="1" ht="26.25">
      <c r="B109" s="139">
        <v>79</v>
      </c>
      <c r="C109" s="140" t="s">
        <v>109</v>
      </c>
      <c r="D109" s="141" t="s">
        <v>5</v>
      </c>
      <c r="E109" s="140" t="s">
        <v>19</v>
      </c>
      <c r="F109" s="140" t="s">
        <v>108</v>
      </c>
      <c r="G109" s="142">
        <v>1</v>
      </c>
      <c r="H109" s="143">
        <v>199</v>
      </c>
      <c r="I109" s="144">
        <v>100</v>
      </c>
      <c r="J109" s="145">
        <v>99</v>
      </c>
      <c r="K109" s="146">
        <v>1</v>
      </c>
      <c r="L109" s="147" t="e">
        <f>#REF!</f>
        <v>#REF!</v>
      </c>
      <c r="M109" s="142" t="e">
        <f>#REF!</f>
        <v>#REF!</v>
      </c>
      <c r="N109" s="148">
        <f t="shared" si="13"/>
        <v>1</v>
      </c>
      <c r="O109" s="142">
        <f t="shared" si="14"/>
        <v>199</v>
      </c>
      <c r="P109" s="142">
        <f t="shared" si="15"/>
        <v>100</v>
      </c>
      <c r="Q109" s="142">
        <f t="shared" si="16"/>
        <v>99</v>
      </c>
      <c r="R109" s="142">
        <v>1</v>
      </c>
      <c r="S109" s="142">
        <v>199</v>
      </c>
    </row>
    <row r="110" spans="2:19" s="126" customFormat="1" ht="26.25">
      <c r="B110" s="139">
        <v>80</v>
      </c>
      <c r="C110" s="140" t="s">
        <v>107</v>
      </c>
      <c r="D110" s="141" t="s">
        <v>5</v>
      </c>
      <c r="E110" s="140" t="s">
        <v>19</v>
      </c>
      <c r="F110" s="140" t="s">
        <v>106</v>
      </c>
      <c r="G110" s="142">
        <v>1</v>
      </c>
      <c r="H110" s="143">
        <v>36</v>
      </c>
      <c r="I110" s="144">
        <v>18</v>
      </c>
      <c r="J110" s="145">
        <v>18</v>
      </c>
      <c r="K110" s="146">
        <v>1</v>
      </c>
      <c r="L110" s="147" t="e">
        <f>#REF!</f>
        <v>#REF!</v>
      </c>
      <c r="M110" s="142" t="e">
        <f>#REF!</f>
        <v>#REF!</v>
      </c>
      <c r="N110" s="148">
        <f t="shared" si="13"/>
        <v>1</v>
      </c>
      <c r="O110" s="142">
        <f t="shared" si="14"/>
        <v>36</v>
      </c>
      <c r="P110" s="142">
        <f t="shared" si="15"/>
        <v>18</v>
      </c>
      <c r="Q110" s="142">
        <f t="shared" si="16"/>
        <v>18</v>
      </c>
      <c r="R110" s="142">
        <v>1</v>
      </c>
      <c r="S110" s="142">
        <v>36</v>
      </c>
    </row>
    <row r="111" spans="2:19" s="126" customFormat="1" ht="26.25">
      <c r="B111" s="139">
        <v>81</v>
      </c>
      <c r="C111" s="140" t="s">
        <v>105</v>
      </c>
      <c r="D111" s="141" t="s">
        <v>5</v>
      </c>
      <c r="E111" s="140" t="s">
        <v>19</v>
      </c>
      <c r="F111" s="140" t="s">
        <v>104</v>
      </c>
      <c r="G111" s="142">
        <v>1</v>
      </c>
      <c r="H111" s="143">
        <v>1857</v>
      </c>
      <c r="I111" s="144">
        <v>929</v>
      </c>
      <c r="J111" s="145">
        <v>928</v>
      </c>
      <c r="K111" s="146">
        <v>1</v>
      </c>
      <c r="L111" s="147" t="e">
        <f>#REF!</f>
        <v>#REF!</v>
      </c>
      <c r="M111" s="142" t="e">
        <f>#REF!</f>
        <v>#REF!</v>
      </c>
      <c r="N111" s="148">
        <f t="shared" si="13"/>
        <v>1</v>
      </c>
      <c r="O111" s="142">
        <f t="shared" si="14"/>
        <v>1857</v>
      </c>
      <c r="P111" s="142">
        <f t="shared" si="15"/>
        <v>929</v>
      </c>
      <c r="Q111" s="142">
        <f t="shared" si="16"/>
        <v>928</v>
      </c>
      <c r="R111" s="142">
        <v>1</v>
      </c>
      <c r="S111" s="142">
        <v>1857</v>
      </c>
    </row>
    <row r="112" spans="2:19" s="126" customFormat="1" ht="26.25">
      <c r="B112" s="139">
        <v>82</v>
      </c>
      <c r="C112" s="140" t="s">
        <v>103</v>
      </c>
      <c r="D112" s="141" t="s">
        <v>5</v>
      </c>
      <c r="E112" s="140" t="s">
        <v>19</v>
      </c>
      <c r="F112" s="140" t="s">
        <v>102</v>
      </c>
      <c r="G112" s="142">
        <v>1</v>
      </c>
      <c r="H112" s="143">
        <v>140</v>
      </c>
      <c r="I112" s="144">
        <v>70</v>
      </c>
      <c r="J112" s="145">
        <v>70</v>
      </c>
      <c r="K112" s="146">
        <v>1</v>
      </c>
      <c r="L112" s="147" t="e">
        <f>#REF!</f>
        <v>#REF!</v>
      </c>
      <c r="M112" s="142" t="e">
        <f>#REF!</f>
        <v>#REF!</v>
      </c>
      <c r="N112" s="148">
        <f t="shared" si="13"/>
        <v>1</v>
      </c>
      <c r="O112" s="142">
        <f t="shared" si="14"/>
        <v>140</v>
      </c>
      <c r="P112" s="142">
        <f t="shared" si="15"/>
        <v>70</v>
      </c>
      <c r="Q112" s="142">
        <f t="shared" si="16"/>
        <v>70</v>
      </c>
      <c r="R112" s="142">
        <v>1</v>
      </c>
      <c r="S112" s="142">
        <v>140</v>
      </c>
    </row>
    <row r="113" spans="2:19" s="126" customFormat="1" ht="26.25">
      <c r="B113" s="139">
        <v>83</v>
      </c>
      <c r="C113" s="140" t="s">
        <v>101</v>
      </c>
      <c r="D113" s="141" t="s">
        <v>5</v>
      </c>
      <c r="E113" s="140" t="s">
        <v>19</v>
      </c>
      <c r="F113" s="140" t="s">
        <v>100</v>
      </c>
      <c r="G113" s="142">
        <v>1</v>
      </c>
      <c r="H113" s="143">
        <v>78</v>
      </c>
      <c r="I113" s="144">
        <v>39</v>
      </c>
      <c r="J113" s="145">
        <v>39</v>
      </c>
      <c r="K113" s="146">
        <v>1</v>
      </c>
      <c r="L113" s="147" t="e">
        <f>#REF!</f>
        <v>#REF!</v>
      </c>
      <c r="M113" s="142" t="e">
        <f>#REF!</f>
        <v>#REF!</v>
      </c>
      <c r="N113" s="148">
        <f t="shared" si="13"/>
        <v>1</v>
      </c>
      <c r="O113" s="142">
        <f t="shared" si="14"/>
        <v>78</v>
      </c>
      <c r="P113" s="142">
        <f t="shared" si="15"/>
        <v>39</v>
      </c>
      <c r="Q113" s="142">
        <f t="shared" si="16"/>
        <v>39</v>
      </c>
      <c r="R113" s="142">
        <v>1</v>
      </c>
      <c r="S113" s="142">
        <v>78</v>
      </c>
    </row>
    <row r="114" spans="2:19" s="126" customFormat="1" ht="26.25">
      <c r="B114" s="139">
        <v>84</v>
      </c>
      <c r="C114" s="140" t="s">
        <v>99</v>
      </c>
      <c r="D114" s="141" t="s">
        <v>5</v>
      </c>
      <c r="E114" s="140" t="s">
        <v>19</v>
      </c>
      <c r="F114" s="140" t="s">
        <v>98</v>
      </c>
      <c r="G114" s="142">
        <v>1</v>
      </c>
      <c r="H114" s="143">
        <v>158</v>
      </c>
      <c r="I114" s="144">
        <v>79</v>
      </c>
      <c r="J114" s="145">
        <v>79</v>
      </c>
      <c r="K114" s="146">
        <v>1</v>
      </c>
      <c r="L114" s="147" t="e">
        <f>#REF!</f>
        <v>#REF!</v>
      </c>
      <c r="M114" s="142" t="e">
        <f>#REF!</f>
        <v>#REF!</v>
      </c>
      <c r="N114" s="148">
        <f t="shared" si="13"/>
        <v>1</v>
      </c>
      <c r="O114" s="142">
        <f t="shared" si="14"/>
        <v>158</v>
      </c>
      <c r="P114" s="142">
        <f t="shared" si="15"/>
        <v>79</v>
      </c>
      <c r="Q114" s="142">
        <f t="shared" si="16"/>
        <v>79</v>
      </c>
      <c r="R114" s="142">
        <v>1</v>
      </c>
      <c r="S114" s="142">
        <v>158</v>
      </c>
    </row>
    <row r="115" spans="2:19" s="126" customFormat="1" ht="26.25">
      <c r="B115" s="139">
        <v>85</v>
      </c>
      <c r="C115" s="140" t="s">
        <v>97</v>
      </c>
      <c r="D115" s="141" t="s">
        <v>5</v>
      </c>
      <c r="E115" s="140" t="s">
        <v>19</v>
      </c>
      <c r="F115" s="140" t="s">
        <v>96</v>
      </c>
      <c r="G115" s="142">
        <v>1</v>
      </c>
      <c r="H115" s="143">
        <v>409</v>
      </c>
      <c r="I115" s="144">
        <v>205</v>
      </c>
      <c r="J115" s="145">
        <v>204</v>
      </c>
      <c r="K115" s="146">
        <v>1</v>
      </c>
      <c r="L115" s="147" t="e">
        <f>#REF!</f>
        <v>#REF!</v>
      </c>
      <c r="M115" s="142" t="e">
        <f>#REF!</f>
        <v>#REF!</v>
      </c>
      <c r="N115" s="148">
        <f t="shared" si="13"/>
        <v>1</v>
      </c>
      <c r="O115" s="142">
        <f t="shared" si="14"/>
        <v>409</v>
      </c>
      <c r="P115" s="142">
        <f t="shared" si="15"/>
        <v>205</v>
      </c>
      <c r="Q115" s="142">
        <f t="shared" si="16"/>
        <v>204</v>
      </c>
      <c r="R115" s="142">
        <v>1</v>
      </c>
      <c r="S115" s="142">
        <v>409</v>
      </c>
    </row>
    <row r="116" spans="2:19" s="126" customFormat="1" ht="26.25">
      <c r="B116" s="139">
        <v>86</v>
      </c>
      <c r="C116" s="140" t="s">
        <v>95</v>
      </c>
      <c r="D116" s="141" t="s">
        <v>5</v>
      </c>
      <c r="E116" s="140" t="s">
        <v>19</v>
      </c>
      <c r="F116" s="140" t="s">
        <v>94</v>
      </c>
      <c r="G116" s="142">
        <v>1</v>
      </c>
      <c r="H116" s="143">
        <v>19</v>
      </c>
      <c r="I116" s="144">
        <v>10</v>
      </c>
      <c r="J116" s="145">
        <v>9</v>
      </c>
      <c r="K116" s="146">
        <v>1</v>
      </c>
      <c r="L116" s="147" t="e">
        <f>#REF!</f>
        <v>#REF!</v>
      </c>
      <c r="M116" s="142" t="e">
        <f>#REF!</f>
        <v>#REF!</v>
      </c>
      <c r="N116" s="148">
        <f t="shared" si="13"/>
        <v>1</v>
      </c>
      <c r="O116" s="142">
        <f t="shared" si="14"/>
        <v>19</v>
      </c>
      <c r="P116" s="142">
        <f t="shared" si="15"/>
        <v>10</v>
      </c>
      <c r="Q116" s="142">
        <f t="shared" si="16"/>
        <v>9</v>
      </c>
      <c r="R116" s="142">
        <v>1</v>
      </c>
      <c r="S116" s="142">
        <v>19</v>
      </c>
    </row>
    <row r="117" spans="2:19" s="126" customFormat="1" ht="26.25">
      <c r="B117" s="139">
        <v>87</v>
      </c>
      <c r="C117" s="140" t="s">
        <v>93</v>
      </c>
      <c r="D117" s="141" t="s">
        <v>5</v>
      </c>
      <c r="E117" s="140" t="s">
        <v>19</v>
      </c>
      <c r="F117" s="140" t="s">
        <v>92</v>
      </c>
      <c r="G117" s="142">
        <v>1</v>
      </c>
      <c r="H117" s="143">
        <v>820</v>
      </c>
      <c r="I117" s="144">
        <v>410</v>
      </c>
      <c r="J117" s="145">
        <v>410</v>
      </c>
      <c r="K117" s="146">
        <v>1</v>
      </c>
      <c r="L117" s="147" t="e">
        <f>#REF!</f>
        <v>#REF!</v>
      </c>
      <c r="M117" s="142" t="e">
        <f>#REF!</f>
        <v>#REF!</v>
      </c>
      <c r="N117" s="148">
        <f t="shared" si="13"/>
        <v>1</v>
      </c>
      <c r="O117" s="142">
        <f t="shared" si="14"/>
        <v>820</v>
      </c>
      <c r="P117" s="142">
        <f t="shared" si="15"/>
        <v>410</v>
      </c>
      <c r="Q117" s="142">
        <f t="shared" si="16"/>
        <v>410</v>
      </c>
      <c r="R117" s="142">
        <v>1</v>
      </c>
      <c r="S117" s="142">
        <v>820</v>
      </c>
    </row>
    <row r="118" spans="2:19" s="126" customFormat="1" ht="26.25">
      <c r="B118" s="139">
        <v>88</v>
      </c>
      <c r="C118" s="140" t="s">
        <v>91</v>
      </c>
      <c r="D118" s="141" t="s">
        <v>5</v>
      </c>
      <c r="E118" s="140" t="s">
        <v>19</v>
      </c>
      <c r="F118" s="140" t="s">
        <v>90</v>
      </c>
      <c r="G118" s="142">
        <v>1</v>
      </c>
      <c r="H118" s="143">
        <v>100</v>
      </c>
      <c r="I118" s="144">
        <v>50</v>
      </c>
      <c r="J118" s="145">
        <v>50</v>
      </c>
      <c r="K118" s="146">
        <v>1</v>
      </c>
      <c r="L118" s="147" t="e">
        <f>#REF!</f>
        <v>#REF!</v>
      </c>
      <c r="M118" s="142" t="e">
        <f>#REF!</f>
        <v>#REF!</v>
      </c>
      <c r="N118" s="148">
        <f t="shared" si="13"/>
        <v>1</v>
      </c>
      <c r="O118" s="142">
        <f t="shared" si="14"/>
        <v>100</v>
      </c>
      <c r="P118" s="142">
        <f t="shared" si="15"/>
        <v>50</v>
      </c>
      <c r="Q118" s="142">
        <f t="shared" si="16"/>
        <v>50</v>
      </c>
      <c r="R118" s="142">
        <v>1</v>
      </c>
      <c r="S118" s="142">
        <v>100</v>
      </c>
    </row>
    <row r="119" spans="2:19" s="126" customFormat="1" ht="26.25">
      <c r="B119" s="139">
        <v>89</v>
      </c>
      <c r="C119" s="140" t="s">
        <v>89</v>
      </c>
      <c r="D119" s="141" t="s">
        <v>5</v>
      </c>
      <c r="E119" s="140" t="s">
        <v>19</v>
      </c>
      <c r="F119" s="140" t="s">
        <v>88</v>
      </c>
      <c r="G119" s="142">
        <v>1</v>
      </c>
      <c r="H119" s="143">
        <v>45</v>
      </c>
      <c r="I119" s="144">
        <v>23</v>
      </c>
      <c r="J119" s="145">
        <v>22</v>
      </c>
      <c r="K119" s="146">
        <v>1</v>
      </c>
      <c r="L119" s="147" t="e">
        <f>#REF!</f>
        <v>#REF!</v>
      </c>
      <c r="M119" s="142" t="e">
        <f>#REF!</f>
        <v>#REF!</v>
      </c>
      <c r="N119" s="148">
        <f t="shared" si="13"/>
        <v>1</v>
      </c>
      <c r="O119" s="142">
        <f t="shared" si="14"/>
        <v>45</v>
      </c>
      <c r="P119" s="142">
        <f t="shared" si="15"/>
        <v>23</v>
      </c>
      <c r="Q119" s="142">
        <f t="shared" si="16"/>
        <v>22</v>
      </c>
      <c r="R119" s="142">
        <v>1</v>
      </c>
      <c r="S119" s="142">
        <v>45</v>
      </c>
    </row>
    <row r="120" spans="2:19" s="126" customFormat="1" ht="26.25">
      <c r="B120" s="139">
        <v>90</v>
      </c>
      <c r="C120" s="140" t="s">
        <v>87</v>
      </c>
      <c r="D120" s="141" t="s">
        <v>5</v>
      </c>
      <c r="E120" s="140" t="s">
        <v>19</v>
      </c>
      <c r="F120" s="140" t="s">
        <v>86</v>
      </c>
      <c r="G120" s="142">
        <v>1</v>
      </c>
      <c r="H120" s="143">
        <v>104</v>
      </c>
      <c r="I120" s="144">
        <v>52</v>
      </c>
      <c r="J120" s="145">
        <v>52</v>
      </c>
      <c r="K120" s="146">
        <v>1</v>
      </c>
      <c r="L120" s="147" t="e">
        <f>#REF!</f>
        <v>#REF!</v>
      </c>
      <c r="M120" s="142" t="e">
        <f>#REF!</f>
        <v>#REF!</v>
      </c>
      <c r="N120" s="148">
        <f t="shared" si="13"/>
        <v>1</v>
      </c>
      <c r="O120" s="142">
        <f t="shared" si="14"/>
        <v>104</v>
      </c>
      <c r="P120" s="142">
        <f t="shared" si="15"/>
        <v>52</v>
      </c>
      <c r="Q120" s="142">
        <f t="shared" si="16"/>
        <v>52</v>
      </c>
      <c r="R120" s="142">
        <v>1</v>
      </c>
      <c r="S120" s="142">
        <v>104</v>
      </c>
    </row>
    <row r="121" spans="2:19" s="126" customFormat="1" ht="26.25">
      <c r="B121" s="139">
        <v>91</v>
      </c>
      <c r="C121" s="140" t="s">
        <v>85</v>
      </c>
      <c r="D121" s="141" t="s">
        <v>5</v>
      </c>
      <c r="E121" s="140" t="s">
        <v>19</v>
      </c>
      <c r="F121" s="140" t="s">
        <v>84</v>
      </c>
      <c r="G121" s="142">
        <v>1</v>
      </c>
      <c r="H121" s="143">
        <v>755</v>
      </c>
      <c r="I121" s="144">
        <v>378</v>
      </c>
      <c r="J121" s="145">
        <v>377</v>
      </c>
      <c r="K121" s="146">
        <v>1</v>
      </c>
      <c r="L121" s="147" t="e">
        <f>#REF!</f>
        <v>#REF!</v>
      </c>
      <c r="M121" s="142" t="e">
        <f>#REF!</f>
        <v>#REF!</v>
      </c>
      <c r="N121" s="148">
        <f t="shared" si="13"/>
        <v>1</v>
      </c>
      <c r="O121" s="142">
        <f t="shared" si="14"/>
        <v>755</v>
      </c>
      <c r="P121" s="142">
        <f t="shared" si="15"/>
        <v>378</v>
      </c>
      <c r="Q121" s="142">
        <f t="shared" si="16"/>
        <v>377</v>
      </c>
      <c r="R121" s="142">
        <v>1</v>
      </c>
      <c r="S121" s="142">
        <v>755</v>
      </c>
    </row>
    <row r="122" spans="2:19" s="126" customFormat="1" ht="26.25">
      <c r="B122" s="139">
        <v>92</v>
      </c>
      <c r="C122" s="140" t="s">
        <v>83</v>
      </c>
      <c r="D122" s="141" t="s">
        <v>5</v>
      </c>
      <c r="E122" s="140" t="s">
        <v>19</v>
      </c>
      <c r="F122" s="140" t="s">
        <v>82</v>
      </c>
      <c r="G122" s="142">
        <v>3</v>
      </c>
      <c r="H122" s="143">
        <v>120</v>
      </c>
      <c r="I122" s="144">
        <v>60</v>
      </c>
      <c r="J122" s="145">
        <v>60</v>
      </c>
      <c r="K122" s="146">
        <v>1</v>
      </c>
      <c r="L122" s="147" t="e">
        <f>#REF!</f>
        <v>#REF!</v>
      </c>
      <c r="M122" s="142" t="e">
        <f>#REF!</f>
        <v>#REF!</v>
      </c>
      <c r="N122" s="148">
        <f t="shared" si="13"/>
        <v>3</v>
      </c>
      <c r="O122" s="142">
        <f t="shared" si="14"/>
        <v>120</v>
      </c>
      <c r="P122" s="142">
        <f t="shared" si="15"/>
        <v>60</v>
      </c>
      <c r="Q122" s="142">
        <f t="shared" si="16"/>
        <v>60</v>
      </c>
      <c r="R122" s="142">
        <v>3</v>
      </c>
      <c r="S122" s="142">
        <v>120</v>
      </c>
    </row>
    <row r="123" spans="2:19" s="126" customFormat="1" ht="26.25">
      <c r="B123" s="139">
        <v>93</v>
      </c>
      <c r="C123" s="140" t="s">
        <v>81</v>
      </c>
      <c r="D123" s="141" t="s">
        <v>5</v>
      </c>
      <c r="E123" s="140" t="s">
        <v>19</v>
      </c>
      <c r="F123" s="140" t="s">
        <v>80</v>
      </c>
      <c r="G123" s="142">
        <v>1</v>
      </c>
      <c r="H123" s="143">
        <v>600</v>
      </c>
      <c r="I123" s="144">
        <v>300</v>
      </c>
      <c r="J123" s="145">
        <v>300</v>
      </c>
      <c r="K123" s="146">
        <v>1</v>
      </c>
      <c r="L123" s="147" t="e">
        <f>#REF!</f>
        <v>#REF!</v>
      </c>
      <c r="M123" s="142" t="e">
        <f>#REF!</f>
        <v>#REF!</v>
      </c>
      <c r="N123" s="148">
        <f t="shared" si="13"/>
        <v>1</v>
      </c>
      <c r="O123" s="142">
        <f t="shared" si="14"/>
        <v>600</v>
      </c>
      <c r="P123" s="142">
        <f t="shared" si="15"/>
        <v>300</v>
      </c>
      <c r="Q123" s="142">
        <f t="shared" si="16"/>
        <v>300</v>
      </c>
      <c r="R123" s="142">
        <v>1</v>
      </c>
      <c r="S123" s="142">
        <v>600</v>
      </c>
    </row>
    <row r="124" spans="2:19" s="126" customFormat="1" ht="26.25">
      <c r="B124" s="139">
        <v>94</v>
      </c>
      <c r="C124" s="140" t="s">
        <v>79</v>
      </c>
      <c r="D124" s="141" t="s">
        <v>5</v>
      </c>
      <c r="E124" s="140" t="s">
        <v>19</v>
      </c>
      <c r="F124" s="140" t="s">
        <v>78</v>
      </c>
      <c r="G124" s="142">
        <v>1</v>
      </c>
      <c r="H124" s="143">
        <v>600</v>
      </c>
      <c r="I124" s="144">
        <v>300</v>
      </c>
      <c r="J124" s="145">
        <v>300</v>
      </c>
      <c r="K124" s="146">
        <v>1</v>
      </c>
      <c r="L124" s="147" t="e">
        <f>#REF!</f>
        <v>#REF!</v>
      </c>
      <c r="M124" s="142" t="e">
        <f>#REF!</f>
        <v>#REF!</v>
      </c>
      <c r="N124" s="148">
        <f t="shared" si="13"/>
        <v>1</v>
      </c>
      <c r="O124" s="142">
        <f t="shared" si="14"/>
        <v>600</v>
      </c>
      <c r="P124" s="142">
        <f t="shared" si="15"/>
        <v>300</v>
      </c>
      <c r="Q124" s="142">
        <f t="shared" si="16"/>
        <v>300</v>
      </c>
      <c r="R124" s="142">
        <v>1</v>
      </c>
      <c r="S124" s="142">
        <v>600</v>
      </c>
    </row>
    <row r="125" spans="2:19" s="126" customFormat="1" ht="26.25">
      <c r="B125" s="139">
        <v>95</v>
      </c>
      <c r="C125" s="140" t="s">
        <v>77</v>
      </c>
      <c r="D125" s="141" t="s">
        <v>5</v>
      </c>
      <c r="E125" s="140" t="s">
        <v>19</v>
      </c>
      <c r="F125" s="140" t="s">
        <v>76</v>
      </c>
      <c r="G125" s="142">
        <v>6</v>
      </c>
      <c r="H125" s="143">
        <v>42</v>
      </c>
      <c r="I125" s="144">
        <v>24</v>
      </c>
      <c r="J125" s="145">
        <v>18</v>
      </c>
      <c r="K125" s="146">
        <v>1</v>
      </c>
      <c r="L125" s="147" t="e">
        <f>#REF!</f>
        <v>#REF!</v>
      </c>
      <c r="M125" s="142" t="e">
        <f>#REF!</f>
        <v>#REF!</v>
      </c>
      <c r="N125" s="148">
        <f t="shared" si="13"/>
        <v>6</v>
      </c>
      <c r="O125" s="142">
        <f t="shared" si="14"/>
        <v>42</v>
      </c>
      <c r="P125" s="142">
        <f t="shared" si="15"/>
        <v>24</v>
      </c>
      <c r="Q125" s="142">
        <f t="shared" si="16"/>
        <v>18</v>
      </c>
      <c r="R125" s="142">
        <v>6</v>
      </c>
      <c r="S125" s="142">
        <v>42</v>
      </c>
    </row>
    <row r="126" spans="2:19" s="126" customFormat="1" ht="26.25">
      <c r="B126" s="139">
        <v>96</v>
      </c>
      <c r="C126" s="140" t="s">
        <v>75</v>
      </c>
      <c r="D126" s="141" t="s">
        <v>5</v>
      </c>
      <c r="E126" s="140" t="s">
        <v>19</v>
      </c>
      <c r="F126" s="140" t="s">
        <v>74</v>
      </c>
      <c r="G126" s="142">
        <v>10</v>
      </c>
      <c r="H126" s="143">
        <v>990</v>
      </c>
      <c r="I126" s="144">
        <v>500</v>
      </c>
      <c r="J126" s="145">
        <v>490</v>
      </c>
      <c r="K126" s="146">
        <v>1</v>
      </c>
      <c r="L126" s="147" t="e">
        <f>#REF!</f>
        <v>#REF!</v>
      </c>
      <c r="M126" s="142" t="e">
        <f>#REF!</f>
        <v>#REF!</v>
      </c>
      <c r="N126" s="148">
        <f t="shared" si="13"/>
        <v>10</v>
      </c>
      <c r="O126" s="142">
        <f t="shared" si="14"/>
        <v>990</v>
      </c>
      <c r="P126" s="142">
        <f t="shared" si="15"/>
        <v>500</v>
      </c>
      <c r="Q126" s="142">
        <f t="shared" si="16"/>
        <v>490</v>
      </c>
      <c r="R126" s="142">
        <v>10</v>
      </c>
      <c r="S126" s="142">
        <v>990</v>
      </c>
    </row>
    <row r="127" spans="2:19" s="126" customFormat="1" ht="26.25">
      <c r="B127" s="139">
        <v>97</v>
      </c>
      <c r="C127" s="140" t="s">
        <v>73</v>
      </c>
      <c r="D127" s="141" t="s">
        <v>5</v>
      </c>
      <c r="E127" s="140" t="s">
        <v>19</v>
      </c>
      <c r="F127" s="140" t="s">
        <v>72</v>
      </c>
      <c r="G127" s="165">
        <v>1</v>
      </c>
      <c r="H127" s="166">
        <v>25</v>
      </c>
      <c r="I127" s="144">
        <v>13</v>
      </c>
      <c r="J127" s="145">
        <v>12</v>
      </c>
      <c r="K127" s="146">
        <v>1</v>
      </c>
      <c r="L127" s="147" t="e">
        <f>#REF!</f>
        <v>#REF!</v>
      </c>
      <c r="M127" s="142" t="e">
        <f>#REF!</f>
        <v>#REF!</v>
      </c>
      <c r="N127" s="148">
        <f t="shared" si="13"/>
        <v>1</v>
      </c>
      <c r="O127" s="142">
        <f t="shared" si="14"/>
        <v>25</v>
      </c>
      <c r="P127" s="142">
        <f t="shared" si="15"/>
        <v>13</v>
      </c>
      <c r="Q127" s="142">
        <f t="shared" si="16"/>
        <v>12</v>
      </c>
      <c r="R127" s="142">
        <v>1</v>
      </c>
      <c r="S127" s="142">
        <v>25</v>
      </c>
    </row>
    <row r="128" spans="2:19" s="126" customFormat="1" ht="26.25">
      <c r="B128" s="139">
        <v>98</v>
      </c>
      <c r="C128" s="140" t="s">
        <v>70</v>
      </c>
      <c r="D128" s="141" t="s">
        <v>5</v>
      </c>
      <c r="E128" s="140" t="s">
        <v>19</v>
      </c>
      <c r="F128" s="159" t="s">
        <v>71</v>
      </c>
      <c r="G128" s="160">
        <v>7</v>
      </c>
      <c r="H128" s="160">
        <v>108</v>
      </c>
      <c r="I128" s="161">
        <v>25</v>
      </c>
      <c r="J128" s="145">
        <v>25</v>
      </c>
      <c r="K128" s="146">
        <v>1</v>
      </c>
      <c r="L128" s="147" t="e">
        <f>#REF!</f>
        <v>#REF!</v>
      </c>
      <c r="M128" s="142" t="e">
        <f>#REF!</f>
        <v>#REF!</v>
      </c>
      <c r="N128" s="148">
        <f t="shared" si="13"/>
        <v>7</v>
      </c>
      <c r="O128" s="142">
        <f t="shared" si="14"/>
        <v>108</v>
      </c>
      <c r="P128" s="142">
        <f t="shared" si="15"/>
        <v>25</v>
      </c>
      <c r="Q128" s="142">
        <f t="shared" si="16"/>
        <v>25</v>
      </c>
      <c r="R128" s="142">
        <v>5</v>
      </c>
      <c r="S128" s="142">
        <v>77.14285714285714</v>
      </c>
    </row>
    <row r="129" spans="2:19" s="126" customFormat="1" ht="26.25">
      <c r="B129" s="139">
        <v>99</v>
      </c>
      <c r="C129" s="140" t="s">
        <v>70</v>
      </c>
      <c r="D129" s="141" t="s">
        <v>5</v>
      </c>
      <c r="E129" s="140" t="s">
        <v>19</v>
      </c>
      <c r="F129" s="159" t="s">
        <v>71</v>
      </c>
      <c r="G129" s="160"/>
      <c r="H129" s="160"/>
      <c r="I129" s="161">
        <v>13</v>
      </c>
      <c r="J129" s="145">
        <v>13</v>
      </c>
      <c r="K129" s="146">
        <v>1</v>
      </c>
      <c r="L129" s="147" t="e">
        <f>#REF!</f>
        <v>#REF!</v>
      </c>
      <c r="M129" s="142" t="e">
        <f>#REF!</f>
        <v>#REF!</v>
      </c>
      <c r="N129" s="148">
        <f t="shared" si="13"/>
        <v>0</v>
      </c>
      <c r="O129" s="142">
        <f t="shared" si="14"/>
        <v>0</v>
      </c>
      <c r="P129" s="142">
        <f t="shared" si="15"/>
        <v>13</v>
      </c>
      <c r="Q129" s="142">
        <f t="shared" si="16"/>
        <v>13</v>
      </c>
      <c r="R129" s="142">
        <v>1</v>
      </c>
      <c r="S129" s="142">
        <v>15.428571428571429</v>
      </c>
    </row>
    <row r="130" spans="2:19" s="126" customFormat="1" ht="26.25">
      <c r="B130" s="139">
        <v>100</v>
      </c>
      <c r="C130" s="140" t="s">
        <v>70</v>
      </c>
      <c r="D130" s="141" t="s">
        <v>5</v>
      </c>
      <c r="E130" s="140" t="s">
        <v>19</v>
      </c>
      <c r="F130" s="159" t="s">
        <v>69</v>
      </c>
      <c r="G130" s="160"/>
      <c r="H130" s="160"/>
      <c r="I130" s="161">
        <v>16</v>
      </c>
      <c r="J130" s="145">
        <v>16</v>
      </c>
      <c r="K130" s="146">
        <v>1</v>
      </c>
      <c r="L130" s="147" t="e">
        <f>#REF!</f>
        <v>#REF!</v>
      </c>
      <c r="M130" s="142" t="e">
        <f>#REF!</f>
        <v>#REF!</v>
      </c>
      <c r="N130" s="148">
        <f t="shared" si="13"/>
        <v>0</v>
      </c>
      <c r="O130" s="142">
        <f t="shared" si="14"/>
        <v>0</v>
      </c>
      <c r="P130" s="142">
        <f t="shared" si="15"/>
        <v>16</v>
      </c>
      <c r="Q130" s="142">
        <f t="shared" si="16"/>
        <v>16</v>
      </c>
      <c r="R130" s="142">
        <v>1</v>
      </c>
      <c r="S130" s="142">
        <v>15.428571428571429</v>
      </c>
    </row>
    <row r="131" spans="2:19" s="126" customFormat="1" ht="26.25">
      <c r="B131" s="139">
        <v>101</v>
      </c>
      <c r="C131" s="140" t="s">
        <v>68</v>
      </c>
      <c r="D131" s="141" t="s">
        <v>5</v>
      </c>
      <c r="E131" s="140" t="s">
        <v>19</v>
      </c>
      <c r="F131" s="140" t="s">
        <v>67</v>
      </c>
      <c r="G131" s="162">
        <v>3</v>
      </c>
      <c r="H131" s="163">
        <v>54</v>
      </c>
      <c r="I131" s="144">
        <v>27</v>
      </c>
      <c r="J131" s="145">
        <v>27</v>
      </c>
      <c r="K131" s="146">
        <v>1</v>
      </c>
      <c r="L131" s="147" t="e">
        <f>#REF!</f>
        <v>#REF!</v>
      </c>
      <c r="M131" s="142" t="e">
        <f>#REF!</f>
        <v>#REF!</v>
      </c>
      <c r="N131" s="148">
        <f t="shared" si="13"/>
        <v>3</v>
      </c>
      <c r="O131" s="142">
        <f t="shared" si="14"/>
        <v>54</v>
      </c>
      <c r="P131" s="142">
        <f t="shared" si="15"/>
        <v>27</v>
      </c>
      <c r="Q131" s="142">
        <f t="shared" si="16"/>
        <v>27</v>
      </c>
      <c r="R131" s="142">
        <v>3</v>
      </c>
      <c r="S131" s="142">
        <v>54</v>
      </c>
    </row>
    <row r="132" spans="2:19" s="126" customFormat="1" ht="26.25">
      <c r="B132" s="139">
        <v>102</v>
      </c>
      <c r="C132" s="140" t="s">
        <v>66</v>
      </c>
      <c r="D132" s="141" t="s">
        <v>5</v>
      </c>
      <c r="E132" s="140" t="s">
        <v>19</v>
      </c>
      <c r="F132" s="140" t="s">
        <v>65</v>
      </c>
      <c r="G132" s="142">
        <v>1</v>
      </c>
      <c r="H132" s="143">
        <v>108</v>
      </c>
      <c r="I132" s="144">
        <v>54</v>
      </c>
      <c r="J132" s="145">
        <v>54</v>
      </c>
      <c r="K132" s="146">
        <v>1</v>
      </c>
      <c r="L132" s="147" t="e">
        <f>#REF!</f>
        <v>#REF!</v>
      </c>
      <c r="M132" s="142" t="e">
        <f>#REF!</f>
        <v>#REF!</v>
      </c>
      <c r="N132" s="148">
        <f t="shared" si="13"/>
        <v>1</v>
      </c>
      <c r="O132" s="142">
        <f t="shared" si="14"/>
        <v>108</v>
      </c>
      <c r="P132" s="142">
        <f t="shared" si="15"/>
        <v>54</v>
      </c>
      <c r="Q132" s="142">
        <f t="shared" si="16"/>
        <v>54</v>
      </c>
      <c r="R132" s="142">
        <v>1</v>
      </c>
      <c r="S132" s="142">
        <v>108</v>
      </c>
    </row>
    <row r="133" spans="2:19" s="126" customFormat="1" ht="26.25">
      <c r="B133" s="139">
        <v>103</v>
      </c>
      <c r="C133" s="140" t="s">
        <v>64</v>
      </c>
      <c r="D133" s="141" t="s">
        <v>5</v>
      </c>
      <c r="E133" s="140" t="s">
        <v>19</v>
      </c>
      <c r="F133" s="140" t="s">
        <v>63</v>
      </c>
      <c r="G133" s="142">
        <v>4</v>
      </c>
      <c r="H133" s="143">
        <v>80</v>
      </c>
      <c r="I133" s="144">
        <v>40</v>
      </c>
      <c r="J133" s="145">
        <v>40</v>
      </c>
      <c r="K133" s="146">
        <v>1</v>
      </c>
      <c r="L133" s="147" t="e">
        <f>#REF!</f>
        <v>#REF!</v>
      </c>
      <c r="M133" s="142" t="e">
        <f>#REF!</f>
        <v>#REF!</v>
      </c>
      <c r="N133" s="148">
        <f t="shared" si="13"/>
        <v>4</v>
      </c>
      <c r="O133" s="142">
        <f t="shared" si="14"/>
        <v>80</v>
      </c>
      <c r="P133" s="142">
        <f t="shared" si="15"/>
        <v>40</v>
      </c>
      <c r="Q133" s="142">
        <f t="shared" si="16"/>
        <v>40</v>
      </c>
      <c r="R133" s="142">
        <v>4</v>
      </c>
      <c r="S133" s="142">
        <v>80</v>
      </c>
    </row>
    <row r="134" spans="2:19" s="126" customFormat="1" ht="26.25">
      <c r="B134" s="139">
        <v>104</v>
      </c>
      <c r="C134" s="140" t="s">
        <v>62</v>
      </c>
      <c r="D134" s="141" t="s">
        <v>5</v>
      </c>
      <c r="E134" s="140" t="s">
        <v>19</v>
      </c>
      <c r="F134" s="140" t="s">
        <v>61</v>
      </c>
      <c r="G134" s="142">
        <v>1</v>
      </c>
      <c r="H134" s="143">
        <v>306</v>
      </c>
      <c r="I134" s="144">
        <v>153</v>
      </c>
      <c r="J134" s="145">
        <v>153</v>
      </c>
      <c r="K134" s="146">
        <v>1</v>
      </c>
      <c r="L134" s="147" t="e">
        <f>#REF!</f>
        <v>#REF!</v>
      </c>
      <c r="M134" s="142" t="e">
        <f>#REF!</f>
        <v>#REF!</v>
      </c>
      <c r="N134" s="148">
        <f t="shared" si="13"/>
        <v>1</v>
      </c>
      <c r="O134" s="142">
        <f t="shared" si="14"/>
        <v>306</v>
      </c>
      <c r="P134" s="142">
        <f t="shared" si="15"/>
        <v>153</v>
      </c>
      <c r="Q134" s="142">
        <f t="shared" si="16"/>
        <v>153</v>
      </c>
      <c r="R134" s="142">
        <v>1</v>
      </c>
      <c r="S134" s="142">
        <v>306</v>
      </c>
    </row>
    <row r="135" spans="2:19" s="126" customFormat="1" ht="26.25">
      <c r="B135" s="139">
        <v>105</v>
      </c>
      <c r="C135" s="140" t="s">
        <v>60</v>
      </c>
      <c r="D135" s="141" t="s">
        <v>5</v>
      </c>
      <c r="E135" s="140" t="s">
        <v>19</v>
      </c>
      <c r="F135" s="140" t="s">
        <v>59</v>
      </c>
      <c r="G135" s="142">
        <v>1</v>
      </c>
      <c r="H135" s="143">
        <v>640</v>
      </c>
      <c r="I135" s="144">
        <v>320</v>
      </c>
      <c r="J135" s="145">
        <v>320</v>
      </c>
      <c r="K135" s="146">
        <v>1</v>
      </c>
      <c r="L135" s="147" t="e">
        <f>#REF!</f>
        <v>#REF!</v>
      </c>
      <c r="M135" s="142" t="e">
        <f>#REF!</f>
        <v>#REF!</v>
      </c>
      <c r="N135" s="148">
        <f t="shared" si="13"/>
        <v>1</v>
      </c>
      <c r="O135" s="142">
        <f t="shared" si="14"/>
        <v>640</v>
      </c>
      <c r="P135" s="142">
        <f t="shared" si="15"/>
        <v>320</v>
      </c>
      <c r="Q135" s="142">
        <f t="shared" si="16"/>
        <v>320</v>
      </c>
      <c r="R135" s="142">
        <v>1</v>
      </c>
      <c r="S135" s="142">
        <v>640</v>
      </c>
    </row>
    <row r="136" spans="2:19" s="126" customFormat="1" ht="26.25">
      <c r="B136" s="139">
        <v>106</v>
      </c>
      <c r="C136" s="140" t="s">
        <v>58</v>
      </c>
      <c r="D136" s="141" t="s">
        <v>5</v>
      </c>
      <c r="E136" s="140" t="s">
        <v>19</v>
      </c>
      <c r="F136" s="140" t="s">
        <v>57</v>
      </c>
      <c r="G136" s="142">
        <v>1</v>
      </c>
      <c r="H136" s="143">
        <v>65</v>
      </c>
      <c r="I136" s="144">
        <v>33</v>
      </c>
      <c r="J136" s="145">
        <v>32</v>
      </c>
      <c r="K136" s="146">
        <v>1</v>
      </c>
      <c r="L136" s="147" t="e">
        <f>#REF!</f>
        <v>#REF!</v>
      </c>
      <c r="M136" s="142" t="e">
        <f>#REF!</f>
        <v>#REF!</v>
      </c>
      <c r="N136" s="148">
        <f t="shared" si="13"/>
        <v>1</v>
      </c>
      <c r="O136" s="142">
        <f t="shared" si="14"/>
        <v>65</v>
      </c>
      <c r="P136" s="142">
        <f t="shared" si="15"/>
        <v>33</v>
      </c>
      <c r="Q136" s="142">
        <f t="shared" si="16"/>
        <v>32</v>
      </c>
      <c r="R136" s="142">
        <v>1</v>
      </c>
      <c r="S136" s="142">
        <v>65</v>
      </c>
    </row>
    <row r="137" spans="2:19" s="126" customFormat="1" ht="26.25">
      <c r="B137" s="139">
        <v>107</v>
      </c>
      <c r="C137" s="140" t="s">
        <v>56</v>
      </c>
      <c r="D137" s="141" t="s">
        <v>5</v>
      </c>
      <c r="E137" s="140" t="s">
        <v>19</v>
      </c>
      <c r="F137" s="140" t="s">
        <v>55</v>
      </c>
      <c r="G137" s="142">
        <v>2</v>
      </c>
      <c r="H137" s="143">
        <v>452</v>
      </c>
      <c r="I137" s="144">
        <v>226</v>
      </c>
      <c r="J137" s="145">
        <v>226</v>
      </c>
      <c r="K137" s="146">
        <v>1</v>
      </c>
      <c r="L137" s="147" t="e">
        <f>#REF!</f>
        <v>#REF!</v>
      </c>
      <c r="M137" s="142" t="e">
        <f>#REF!</f>
        <v>#REF!</v>
      </c>
      <c r="N137" s="148">
        <f t="shared" si="13"/>
        <v>2</v>
      </c>
      <c r="O137" s="142">
        <f t="shared" si="14"/>
        <v>452</v>
      </c>
      <c r="P137" s="142">
        <f t="shared" si="15"/>
        <v>226</v>
      </c>
      <c r="Q137" s="142">
        <f t="shared" si="16"/>
        <v>226</v>
      </c>
      <c r="R137" s="142">
        <v>2</v>
      </c>
      <c r="S137" s="142">
        <v>452</v>
      </c>
    </row>
    <row r="138" spans="2:19" s="126" customFormat="1" ht="26.25">
      <c r="B138" s="139">
        <v>108</v>
      </c>
      <c r="C138" s="140" t="s">
        <v>54</v>
      </c>
      <c r="D138" s="141" t="s">
        <v>5</v>
      </c>
      <c r="E138" s="140" t="s">
        <v>19</v>
      </c>
      <c r="F138" s="140" t="s">
        <v>53</v>
      </c>
      <c r="G138" s="142">
        <v>1</v>
      </c>
      <c r="H138" s="143">
        <v>700</v>
      </c>
      <c r="I138" s="144">
        <v>350</v>
      </c>
      <c r="J138" s="145">
        <v>350</v>
      </c>
      <c r="K138" s="146">
        <v>1</v>
      </c>
      <c r="L138" s="147" t="e">
        <f>#REF!</f>
        <v>#REF!</v>
      </c>
      <c r="M138" s="142" t="e">
        <f>#REF!</f>
        <v>#REF!</v>
      </c>
      <c r="N138" s="148">
        <f t="shared" si="13"/>
        <v>1</v>
      </c>
      <c r="O138" s="142">
        <f t="shared" si="14"/>
        <v>700</v>
      </c>
      <c r="P138" s="142">
        <f t="shared" si="15"/>
        <v>350</v>
      </c>
      <c r="Q138" s="142">
        <f t="shared" si="16"/>
        <v>350</v>
      </c>
      <c r="R138" s="142">
        <v>1</v>
      </c>
      <c r="S138" s="142">
        <v>700</v>
      </c>
    </row>
    <row r="139" spans="2:19" s="126" customFormat="1" ht="26.25">
      <c r="B139" s="139">
        <v>109</v>
      </c>
      <c r="C139" s="140" t="s">
        <v>52</v>
      </c>
      <c r="D139" s="141" t="s">
        <v>5</v>
      </c>
      <c r="E139" s="140" t="s">
        <v>19</v>
      </c>
      <c r="F139" s="140" t="s">
        <v>51</v>
      </c>
      <c r="G139" s="142">
        <v>2</v>
      </c>
      <c r="H139" s="143">
        <v>1400</v>
      </c>
      <c r="I139" s="144">
        <v>700</v>
      </c>
      <c r="J139" s="145">
        <v>700</v>
      </c>
      <c r="K139" s="146">
        <v>1</v>
      </c>
      <c r="L139" s="147" t="e">
        <f>#REF!</f>
        <v>#REF!</v>
      </c>
      <c r="M139" s="142" t="e">
        <f>#REF!</f>
        <v>#REF!</v>
      </c>
      <c r="N139" s="148">
        <f t="shared" si="13"/>
        <v>2</v>
      </c>
      <c r="O139" s="142">
        <f t="shared" si="14"/>
        <v>1400</v>
      </c>
      <c r="P139" s="142">
        <f t="shared" si="15"/>
        <v>700</v>
      </c>
      <c r="Q139" s="142">
        <f t="shared" si="16"/>
        <v>700</v>
      </c>
      <c r="R139" s="142">
        <v>2</v>
      </c>
      <c r="S139" s="142">
        <v>1400</v>
      </c>
    </row>
    <row r="140" spans="2:19" s="126" customFormat="1" ht="26.25">
      <c r="B140" s="139">
        <v>110</v>
      </c>
      <c r="C140" s="140" t="s">
        <v>50</v>
      </c>
      <c r="D140" s="141" t="s">
        <v>5</v>
      </c>
      <c r="E140" s="140" t="s">
        <v>19</v>
      </c>
      <c r="F140" s="140" t="s">
        <v>49</v>
      </c>
      <c r="G140" s="142">
        <v>1</v>
      </c>
      <c r="H140" s="143">
        <v>98</v>
      </c>
      <c r="I140" s="144">
        <v>49</v>
      </c>
      <c r="J140" s="145">
        <v>49</v>
      </c>
      <c r="K140" s="146">
        <v>1</v>
      </c>
      <c r="L140" s="147" t="e">
        <f>#REF!</f>
        <v>#REF!</v>
      </c>
      <c r="M140" s="142" t="e">
        <f>#REF!</f>
        <v>#REF!</v>
      </c>
      <c r="N140" s="148">
        <f aca="true" t="shared" si="17" ref="N140:N150">G140</f>
        <v>1</v>
      </c>
      <c r="O140" s="142">
        <f aca="true" t="shared" si="18" ref="O140:O150">H140</f>
        <v>98</v>
      </c>
      <c r="P140" s="142">
        <f aca="true" t="shared" si="19" ref="P140:P150">I140</f>
        <v>49</v>
      </c>
      <c r="Q140" s="142">
        <f aca="true" t="shared" si="20" ref="Q140:Q150">J140</f>
        <v>49</v>
      </c>
      <c r="R140" s="142">
        <v>1</v>
      </c>
      <c r="S140" s="142">
        <v>98</v>
      </c>
    </row>
    <row r="141" spans="2:19" s="126" customFormat="1" ht="26.25">
      <c r="B141" s="139">
        <v>111</v>
      </c>
      <c r="C141" s="140" t="s">
        <v>48</v>
      </c>
      <c r="D141" s="141" t="s">
        <v>5</v>
      </c>
      <c r="E141" s="140" t="s">
        <v>19</v>
      </c>
      <c r="F141" s="140" t="s">
        <v>47</v>
      </c>
      <c r="G141" s="142">
        <v>1</v>
      </c>
      <c r="H141" s="143">
        <v>60</v>
      </c>
      <c r="I141" s="144">
        <v>30</v>
      </c>
      <c r="J141" s="145">
        <v>30</v>
      </c>
      <c r="K141" s="146">
        <v>1</v>
      </c>
      <c r="L141" s="147" t="e">
        <f>#REF!</f>
        <v>#REF!</v>
      </c>
      <c r="M141" s="142" t="e">
        <f>#REF!</f>
        <v>#REF!</v>
      </c>
      <c r="N141" s="148">
        <f t="shared" si="17"/>
        <v>1</v>
      </c>
      <c r="O141" s="142">
        <f t="shared" si="18"/>
        <v>60</v>
      </c>
      <c r="P141" s="142">
        <f t="shared" si="19"/>
        <v>30</v>
      </c>
      <c r="Q141" s="142">
        <f t="shared" si="20"/>
        <v>30</v>
      </c>
      <c r="R141" s="142">
        <v>1</v>
      </c>
      <c r="S141" s="142">
        <v>60</v>
      </c>
    </row>
    <row r="142" spans="2:19" s="126" customFormat="1" ht="26.25">
      <c r="B142" s="139">
        <v>112</v>
      </c>
      <c r="C142" s="140" t="s">
        <v>46</v>
      </c>
      <c r="D142" s="141" t="s">
        <v>5</v>
      </c>
      <c r="E142" s="140" t="s">
        <v>19</v>
      </c>
      <c r="F142" s="140" t="s">
        <v>45</v>
      </c>
      <c r="G142" s="142">
        <v>1</v>
      </c>
      <c r="H142" s="143">
        <v>150</v>
      </c>
      <c r="I142" s="144">
        <v>75</v>
      </c>
      <c r="J142" s="145">
        <v>75</v>
      </c>
      <c r="K142" s="146">
        <v>1</v>
      </c>
      <c r="L142" s="147" t="e">
        <f>#REF!</f>
        <v>#REF!</v>
      </c>
      <c r="M142" s="142" t="e">
        <f>#REF!</f>
        <v>#REF!</v>
      </c>
      <c r="N142" s="148">
        <f t="shared" si="17"/>
        <v>1</v>
      </c>
      <c r="O142" s="142">
        <f t="shared" si="18"/>
        <v>150</v>
      </c>
      <c r="P142" s="142">
        <f t="shared" si="19"/>
        <v>75</v>
      </c>
      <c r="Q142" s="142">
        <f t="shared" si="20"/>
        <v>75</v>
      </c>
      <c r="R142" s="142">
        <v>1</v>
      </c>
      <c r="S142" s="142">
        <v>150</v>
      </c>
    </row>
    <row r="143" spans="2:19" s="126" customFormat="1" ht="26.25">
      <c r="B143" s="139">
        <v>113</v>
      </c>
      <c r="C143" s="140" t="s">
        <v>44</v>
      </c>
      <c r="D143" s="141" t="s">
        <v>5</v>
      </c>
      <c r="E143" s="140" t="s">
        <v>19</v>
      </c>
      <c r="F143" s="140" t="s">
        <v>43</v>
      </c>
      <c r="G143" s="142">
        <v>1</v>
      </c>
      <c r="H143" s="143">
        <v>53</v>
      </c>
      <c r="I143" s="144">
        <v>27</v>
      </c>
      <c r="J143" s="145">
        <v>26</v>
      </c>
      <c r="K143" s="146">
        <v>1</v>
      </c>
      <c r="L143" s="147" t="e">
        <f>#REF!</f>
        <v>#REF!</v>
      </c>
      <c r="M143" s="142" t="e">
        <f>#REF!</f>
        <v>#REF!</v>
      </c>
      <c r="N143" s="148">
        <f t="shared" si="17"/>
        <v>1</v>
      </c>
      <c r="O143" s="142">
        <f t="shared" si="18"/>
        <v>53</v>
      </c>
      <c r="P143" s="142">
        <f t="shared" si="19"/>
        <v>27</v>
      </c>
      <c r="Q143" s="142">
        <f t="shared" si="20"/>
        <v>26</v>
      </c>
      <c r="R143" s="142">
        <v>1</v>
      </c>
      <c r="S143" s="142">
        <v>53</v>
      </c>
    </row>
    <row r="144" spans="2:19" s="126" customFormat="1" ht="26.25">
      <c r="B144" s="139">
        <v>114</v>
      </c>
      <c r="C144" s="140" t="s">
        <v>42</v>
      </c>
      <c r="D144" s="141" t="s">
        <v>5</v>
      </c>
      <c r="E144" s="140" t="s">
        <v>19</v>
      </c>
      <c r="F144" s="140" t="s">
        <v>41</v>
      </c>
      <c r="G144" s="142">
        <v>1</v>
      </c>
      <c r="H144" s="143">
        <v>86</v>
      </c>
      <c r="I144" s="144">
        <v>43</v>
      </c>
      <c r="J144" s="145">
        <v>43</v>
      </c>
      <c r="K144" s="146">
        <v>1</v>
      </c>
      <c r="L144" s="147" t="e">
        <f>#REF!</f>
        <v>#REF!</v>
      </c>
      <c r="M144" s="142" t="e">
        <f>#REF!</f>
        <v>#REF!</v>
      </c>
      <c r="N144" s="148">
        <f t="shared" si="17"/>
        <v>1</v>
      </c>
      <c r="O144" s="142">
        <f t="shared" si="18"/>
        <v>86</v>
      </c>
      <c r="P144" s="142">
        <f t="shared" si="19"/>
        <v>43</v>
      </c>
      <c r="Q144" s="142">
        <f t="shared" si="20"/>
        <v>43</v>
      </c>
      <c r="R144" s="142">
        <v>1</v>
      </c>
      <c r="S144" s="142">
        <v>86</v>
      </c>
    </row>
    <row r="145" spans="2:19" s="126" customFormat="1" ht="26.25">
      <c r="B145" s="139">
        <v>115</v>
      </c>
      <c r="C145" s="140" t="s">
        <v>40</v>
      </c>
      <c r="D145" s="141" t="s">
        <v>5</v>
      </c>
      <c r="E145" s="140" t="s">
        <v>19</v>
      </c>
      <c r="F145" s="140" t="s">
        <v>39</v>
      </c>
      <c r="G145" s="142">
        <v>1</v>
      </c>
      <c r="H145" s="143">
        <v>100</v>
      </c>
      <c r="I145" s="144">
        <v>50</v>
      </c>
      <c r="J145" s="145">
        <v>50</v>
      </c>
      <c r="K145" s="146">
        <v>1</v>
      </c>
      <c r="L145" s="147" t="e">
        <f>#REF!</f>
        <v>#REF!</v>
      </c>
      <c r="M145" s="142" t="e">
        <f>#REF!</f>
        <v>#REF!</v>
      </c>
      <c r="N145" s="148">
        <f t="shared" si="17"/>
        <v>1</v>
      </c>
      <c r="O145" s="142">
        <f t="shared" si="18"/>
        <v>100</v>
      </c>
      <c r="P145" s="142">
        <f t="shared" si="19"/>
        <v>50</v>
      </c>
      <c r="Q145" s="142">
        <f t="shared" si="20"/>
        <v>50</v>
      </c>
      <c r="R145" s="142">
        <v>1</v>
      </c>
      <c r="S145" s="142">
        <v>100</v>
      </c>
    </row>
    <row r="146" spans="2:19" s="126" customFormat="1" ht="26.25">
      <c r="B146" s="139">
        <v>116</v>
      </c>
      <c r="C146" s="140" t="s">
        <v>38</v>
      </c>
      <c r="D146" s="141" t="s">
        <v>5</v>
      </c>
      <c r="E146" s="140" t="s">
        <v>19</v>
      </c>
      <c r="F146" s="140" t="s">
        <v>37</v>
      </c>
      <c r="G146" s="142">
        <v>2</v>
      </c>
      <c r="H146" s="143">
        <v>1300</v>
      </c>
      <c r="I146" s="144">
        <v>650</v>
      </c>
      <c r="J146" s="145">
        <v>650</v>
      </c>
      <c r="K146" s="146">
        <v>1</v>
      </c>
      <c r="L146" s="147" t="e">
        <f>#REF!</f>
        <v>#REF!</v>
      </c>
      <c r="M146" s="142" t="e">
        <f>#REF!</f>
        <v>#REF!</v>
      </c>
      <c r="N146" s="148">
        <f t="shared" si="17"/>
        <v>2</v>
      </c>
      <c r="O146" s="142">
        <f t="shared" si="18"/>
        <v>1300</v>
      </c>
      <c r="P146" s="142">
        <f t="shared" si="19"/>
        <v>650</v>
      </c>
      <c r="Q146" s="142">
        <f t="shared" si="20"/>
        <v>650</v>
      </c>
      <c r="R146" s="142">
        <v>2</v>
      </c>
      <c r="S146" s="142">
        <v>1300</v>
      </c>
    </row>
    <row r="147" spans="2:19" s="126" customFormat="1" ht="26.25">
      <c r="B147" s="139">
        <v>117</v>
      </c>
      <c r="C147" s="140" t="s">
        <v>36</v>
      </c>
      <c r="D147" s="141" t="s">
        <v>5</v>
      </c>
      <c r="E147" s="140" t="s">
        <v>19</v>
      </c>
      <c r="F147" s="140" t="s">
        <v>35</v>
      </c>
      <c r="G147" s="142">
        <v>1</v>
      </c>
      <c r="H147" s="143">
        <v>340</v>
      </c>
      <c r="I147" s="144">
        <v>170</v>
      </c>
      <c r="J147" s="145">
        <v>170</v>
      </c>
      <c r="K147" s="146">
        <v>1</v>
      </c>
      <c r="L147" s="147" t="e">
        <f>#REF!</f>
        <v>#REF!</v>
      </c>
      <c r="M147" s="142" t="e">
        <f>#REF!</f>
        <v>#REF!</v>
      </c>
      <c r="N147" s="148">
        <f t="shared" si="17"/>
        <v>1</v>
      </c>
      <c r="O147" s="142">
        <f t="shared" si="18"/>
        <v>340</v>
      </c>
      <c r="P147" s="142">
        <f t="shared" si="19"/>
        <v>170</v>
      </c>
      <c r="Q147" s="142">
        <f t="shared" si="20"/>
        <v>170</v>
      </c>
      <c r="R147" s="142">
        <v>1</v>
      </c>
      <c r="S147" s="142">
        <v>340</v>
      </c>
    </row>
    <row r="148" spans="2:19" s="126" customFormat="1" ht="26.25">
      <c r="B148" s="139">
        <v>118</v>
      </c>
      <c r="C148" s="140" t="s">
        <v>34</v>
      </c>
      <c r="D148" s="141" t="s">
        <v>5</v>
      </c>
      <c r="E148" s="140" t="s">
        <v>19</v>
      </c>
      <c r="F148" s="140" t="s">
        <v>33</v>
      </c>
      <c r="G148" s="142">
        <v>1</v>
      </c>
      <c r="H148" s="143">
        <v>275</v>
      </c>
      <c r="I148" s="144">
        <v>138</v>
      </c>
      <c r="J148" s="145">
        <v>137</v>
      </c>
      <c r="K148" s="146">
        <v>1</v>
      </c>
      <c r="L148" s="147" t="e">
        <f>#REF!</f>
        <v>#REF!</v>
      </c>
      <c r="M148" s="142" t="e">
        <f>#REF!</f>
        <v>#REF!</v>
      </c>
      <c r="N148" s="148">
        <f t="shared" si="17"/>
        <v>1</v>
      </c>
      <c r="O148" s="142">
        <f t="shared" si="18"/>
        <v>275</v>
      </c>
      <c r="P148" s="142">
        <f t="shared" si="19"/>
        <v>138</v>
      </c>
      <c r="Q148" s="142">
        <f t="shared" si="20"/>
        <v>137</v>
      </c>
      <c r="R148" s="142">
        <v>1</v>
      </c>
      <c r="S148" s="142">
        <v>275</v>
      </c>
    </row>
    <row r="149" spans="2:19" s="126" customFormat="1" ht="26.25">
      <c r="B149" s="139">
        <v>119</v>
      </c>
      <c r="C149" s="140" t="s">
        <v>32</v>
      </c>
      <c r="D149" s="141" t="s">
        <v>5</v>
      </c>
      <c r="E149" s="140" t="s">
        <v>31</v>
      </c>
      <c r="F149" s="140" t="s">
        <v>30</v>
      </c>
      <c r="G149" s="142">
        <v>1</v>
      </c>
      <c r="H149" s="143">
        <v>10.870000000000001</v>
      </c>
      <c r="I149" s="144">
        <v>5</v>
      </c>
      <c r="J149" s="145">
        <v>5.87</v>
      </c>
      <c r="K149" s="146">
        <v>1</v>
      </c>
      <c r="L149" s="147" t="e">
        <f>#REF!</f>
        <v>#REF!</v>
      </c>
      <c r="M149" s="142" t="e">
        <f>#REF!</f>
        <v>#REF!</v>
      </c>
      <c r="N149" s="148">
        <f t="shared" si="17"/>
        <v>1</v>
      </c>
      <c r="O149" s="142">
        <f t="shared" si="18"/>
        <v>10.870000000000001</v>
      </c>
      <c r="P149" s="142">
        <f t="shared" si="19"/>
        <v>5</v>
      </c>
      <c r="Q149" s="142">
        <f t="shared" si="20"/>
        <v>5.87</v>
      </c>
      <c r="R149" s="142">
        <v>1</v>
      </c>
      <c r="S149" s="142">
        <v>10.870000000000001</v>
      </c>
    </row>
    <row r="150" spans="2:19" s="126" customFormat="1" ht="93" thickBot="1">
      <c r="B150" s="139">
        <v>120</v>
      </c>
      <c r="C150" s="140" t="s">
        <v>29</v>
      </c>
      <c r="D150" s="141" t="s">
        <v>5</v>
      </c>
      <c r="E150" s="140" t="s">
        <v>28</v>
      </c>
      <c r="F150" s="140" t="s">
        <v>27</v>
      </c>
      <c r="G150" s="142">
        <v>4</v>
      </c>
      <c r="H150" s="143">
        <v>859.98</v>
      </c>
      <c r="I150" s="144">
        <v>429.99</v>
      </c>
      <c r="J150" s="145">
        <v>429.99</v>
      </c>
      <c r="K150" s="146">
        <v>1</v>
      </c>
      <c r="L150" s="147" t="e">
        <f>#REF!</f>
        <v>#REF!</v>
      </c>
      <c r="M150" s="142" t="e">
        <f>#REF!</f>
        <v>#REF!</v>
      </c>
      <c r="N150" s="148">
        <f t="shared" si="17"/>
        <v>4</v>
      </c>
      <c r="O150" s="142">
        <f t="shared" si="18"/>
        <v>859.98</v>
      </c>
      <c r="P150" s="142">
        <f t="shared" si="19"/>
        <v>429.99</v>
      </c>
      <c r="Q150" s="142">
        <f t="shared" si="20"/>
        <v>429.99</v>
      </c>
      <c r="R150" s="142">
        <v>4</v>
      </c>
      <c r="S150" s="142">
        <v>859.98</v>
      </c>
    </row>
    <row r="151" spans="2:10" s="126" customFormat="1" ht="27" thickBot="1">
      <c r="B151" s="149"/>
      <c r="C151" s="150" t="s">
        <v>26</v>
      </c>
      <c r="D151" s="13" t="s">
        <v>0</v>
      </c>
      <c r="E151" s="12" t="s">
        <v>0</v>
      </c>
      <c r="F151" s="12" t="s">
        <v>0</v>
      </c>
      <c r="G151" s="151">
        <f>SUM(Минай!N75:N150)</f>
        <v>106</v>
      </c>
      <c r="H151" s="152">
        <f>SUM(Минай!O75:O150)</f>
        <v>39037.58</v>
      </c>
      <c r="I151" s="153">
        <f>SUM(Минай!P75:P150)</f>
        <v>19535.360000000004</v>
      </c>
      <c r="J151" s="154">
        <f>SUM(Минай!Q75:Q150)</f>
        <v>19502.22</v>
      </c>
    </row>
    <row r="152" spans="2:10" s="126" customFormat="1" ht="13.5" thickBot="1">
      <c r="B152" s="284" t="s">
        <v>25</v>
      </c>
      <c r="C152" s="285"/>
      <c r="D152" s="27"/>
      <c r="E152" s="27"/>
      <c r="F152" s="27"/>
      <c r="G152" s="27"/>
      <c r="H152" s="155"/>
      <c r="I152" s="27"/>
      <c r="J152" s="138"/>
    </row>
    <row r="153" spans="2:19" s="126" customFormat="1" ht="26.25">
      <c r="B153" s="139">
        <v>121</v>
      </c>
      <c r="C153" s="140" t="s">
        <v>24</v>
      </c>
      <c r="D153" s="141" t="s">
        <v>5</v>
      </c>
      <c r="E153" s="140" t="s">
        <v>19</v>
      </c>
      <c r="F153" s="140" t="s">
        <v>23</v>
      </c>
      <c r="G153" s="142">
        <v>3</v>
      </c>
      <c r="H153" s="143">
        <v>1032</v>
      </c>
      <c r="I153" s="144">
        <v>516</v>
      </c>
      <c r="J153" s="145">
        <v>516</v>
      </c>
      <c r="K153" s="146">
        <v>1</v>
      </c>
      <c r="L153" s="147" t="e">
        <f>#REF!</f>
        <v>#REF!</v>
      </c>
      <c r="M153" s="142" t="e">
        <f>#REF!</f>
        <v>#REF!</v>
      </c>
      <c r="N153" s="148">
        <f aca="true" t="shared" si="21" ref="N153:Q156">G153</f>
        <v>3</v>
      </c>
      <c r="O153" s="142">
        <f t="shared" si="21"/>
        <v>1032</v>
      </c>
      <c r="P153" s="142">
        <f t="shared" si="21"/>
        <v>516</v>
      </c>
      <c r="Q153" s="142">
        <f t="shared" si="21"/>
        <v>516</v>
      </c>
      <c r="R153" s="142">
        <v>3</v>
      </c>
      <c r="S153" s="142">
        <v>1032</v>
      </c>
    </row>
    <row r="154" spans="2:19" s="126" customFormat="1" ht="26.25">
      <c r="B154" s="139">
        <v>122</v>
      </c>
      <c r="C154" s="140" t="s">
        <v>22</v>
      </c>
      <c r="D154" s="141" t="s">
        <v>5</v>
      </c>
      <c r="E154" s="140" t="s">
        <v>19</v>
      </c>
      <c r="F154" s="140" t="s">
        <v>21</v>
      </c>
      <c r="G154" s="142">
        <v>2</v>
      </c>
      <c r="H154" s="143">
        <v>64</v>
      </c>
      <c r="I154" s="144">
        <v>32</v>
      </c>
      <c r="J154" s="145">
        <v>32</v>
      </c>
      <c r="K154" s="146">
        <v>1</v>
      </c>
      <c r="L154" s="147" t="e">
        <f>#REF!</f>
        <v>#REF!</v>
      </c>
      <c r="M154" s="142" t="e">
        <f>#REF!</f>
        <v>#REF!</v>
      </c>
      <c r="N154" s="148">
        <f t="shared" si="21"/>
        <v>2</v>
      </c>
      <c r="O154" s="142">
        <f t="shared" si="21"/>
        <v>64</v>
      </c>
      <c r="P154" s="142">
        <f t="shared" si="21"/>
        <v>32</v>
      </c>
      <c r="Q154" s="142">
        <f t="shared" si="21"/>
        <v>32</v>
      </c>
      <c r="R154" s="142">
        <v>2</v>
      </c>
      <c r="S154" s="142">
        <v>64</v>
      </c>
    </row>
    <row r="155" spans="2:19" s="126" customFormat="1" ht="26.25">
      <c r="B155" s="139">
        <v>123</v>
      </c>
      <c r="C155" s="140" t="s">
        <v>20</v>
      </c>
      <c r="D155" s="141" t="s">
        <v>5</v>
      </c>
      <c r="E155" s="140" t="s">
        <v>19</v>
      </c>
      <c r="F155" s="140" t="s">
        <v>18</v>
      </c>
      <c r="G155" s="142">
        <v>7</v>
      </c>
      <c r="H155" s="143">
        <v>1068</v>
      </c>
      <c r="I155" s="144">
        <v>532</v>
      </c>
      <c r="J155" s="145">
        <v>536</v>
      </c>
      <c r="K155" s="146">
        <v>1</v>
      </c>
      <c r="L155" s="147" t="e">
        <f>#REF!</f>
        <v>#REF!</v>
      </c>
      <c r="M155" s="142" t="e">
        <f>#REF!</f>
        <v>#REF!</v>
      </c>
      <c r="N155" s="148">
        <f t="shared" si="21"/>
        <v>7</v>
      </c>
      <c r="O155" s="142">
        <f t="shared" si="21"/>
        <v>1068</v>
      </c>
      <c r="P155" s="142">
        <f t="shared" si="21"/>
        <v>532</v>
      </c>
      <c r="Q155" s="142">
        <f t="shared" si="21"/>
        <v>536</v>
      </c>
      <c r="R155" s="142">
        <v>7</v>
      </c>
      <c r="S155" s="142">
        <v>1068</v>
      </c>
    </row>
    <row r="156" spans="2:19" s="126" customFormat="1" ht="39.75" thickBot="1">
      <c r="B156" s="139">
        <v>124</v>
      </c>
      <c r="C156" s="140" t="s">
        <v>17</v>
      </c>
      <c r="D156" s="141" t="s">
        <v>16</v>
      </c>
      <c r="E156" s="140" t="s">
        <v>15</v>
      </c>
      <c r="F156" s="140" t="s">
        <v>14</v>
      </c>
      <c r="G156" s="142">
        <v>3</v>
      </c>
      <c r="H156" s="143">
        <v>697.5</v>
      </c>
      <c r="I156" s="144">
        <v>348</v>
      </c>
      <c r="J156" s="145">
        <v>349.5</v>
      </c>
      <c r="K156" s="146">
        <v>1</v>
      </c>
      <c r="L156" s="147" t="e">
        <f>#REF!</f>
        <v>#REF!</v>
      </c>
      <c r="M156" s="142" t="e">
        <f>#REF!</f>
        <v>#REF!</v>
      </c>
      <c r="N156" s="148">
        <f t="shared" si="21"/>
        <v>3</v>
      </c>
      <c r="O156" s="142">
        <f t="shared" si="21"/>
        <v>697.5</v>
      </c>
      <c r="P156" s="142">
        <f t="shared" si="21"/>
        <v>348</v>
      </c>
      <c r="Q156" s="142">
        <f t="shared" si="21"/>
        <v>349.5</v>
      </c>
      <c r="R156" s="142">
        <v>3</v>
      </c>
      <c r="S156" s="142">
        <v>697.5</v>
      </c>
    </row>
    <row r="157" spans="2:10" s="126" customFormat="1" ht="27" thickBot="1">
      <c r="B157" s="149"/>
      <c r="C157" s="150" t="s">
        <v>13</v>
      </c>
      <c r="D157" s="13" t="s">
        <v>0</v>
      </c>
      <c r="E157" s="12" t="s">
        <v>0</v>
      </c>
      <c r="F157" s="12" t="s">
        <v>0</v>
      </c>
      <c r="G157" s="151">
        <f>SUM(Минай!N152:N156)</f>
        <v>15</v>
      </c>
      <c r="H157" s="152">
        <f>SUM(Минай!O152:O156)</f>
        <v>2861.5</v>
      </c>
      <c r="I157" s="153">
        <f>SUM(Минай!P152:P156)</f>
        <v>1428</v>
      </c>
      <c r="J157" s="154">
        <f>SUM(Минай!Q152:Q156)</f>
        <v>1433.5</v>
      </c>
    </row>
    <row r="158" spans="2:10" s="126" customFormat="1" ht="13.5" thickBot="1">
      <c r="B158" s="149"/>
      <c r="C158" s="150" t="s">
        <v>1</v>
      </c>
      <c r="D158" s="13" t="s">
        <v>0</v>
      </c>
      <c r="E158" s="12" t="s">
        <v>0</v>
      </c>
      <c r="F158" s="12" t="s">
        <v>0</v>
      </c>
      <c r="G158" s="151">
        <f>SUM(Минай!N26:N157)</f>
        <v>166</v>
      </c>
      <c r="H158" s="152">
        <f>SUM(Минай!O26:O157)</f>
        <v>308496.65999999986</v>
      </c>
      <c r="I158" s="153">
        <f>SUM(Минай!P26:P157)</f>
        <v>121477.62</v>
      </c>
      <c r="J158" s="154">
        <f>SUM(Минай!Q26:Q157)</f>
        <v>187019.02999999997</v>
      </c>
    </row>
    <row r="159" spans="2:10" s="126" customFormat="1" ht="13.5" thickBot="1">
      <c r="B159" s="284" t="s">
        <v>12</v>
      </c>
      <c r="C159" s="285"/>
      <c r="D159" s="27"/>
      <c r="E159" s="27"/>
      <c r="F159" s="27"/>
      <c r="G159" s="27"/>
      <c r="H159" s="155"/>
      <c r="I159" s="27"/>
      <c r="J159" s="138"/>
    </row>
    <row r="160" spans="2:25" s="126" customFormat="1" ht="79.5" thickBot="1">
      <c r="B160" s="139">
        <v>125</v>
      </c>
      <c r="C160" s="140" t="s">
        <v>11</v>
      </c>
      <c r="D160" s="141" t="s">
        <v>5</v>
      </c>
      <c r="E160" s="140" t="s">
        <v>10</v>
      </c>
      <c r="F160" s="140" t="s">
        <v>9</v>
      </c>
      <c r="G160" s="142">
        <v>1</v>
      </c>
      <c r="H160" s="143">
        <v>514720.68000000005</v>
      </c>
      <c r="I160" s="144">
        <v>67403.93000000001</v>
      </c>
      <c r="J160" s="145">
        <v>447316.75</v>
      </c>
      <c r="K160" s="146">
        <v>1</v>
      </c>
      <c r="L160" s="147" t="e">
        <f>#REF!</f>
        <v>#REF!</v>
      </c>
      <c r="M160" s="142" t="e">
        <f>#REF!</f>
        <v>#REF!</v>
      </c>
      <c r="N160" s="148">
        <f>G160</f>
        <v>1</v>
      </c>
      <c r="O160" s="142">
        <f>H160</f>
        <v>514720.68000000005</v>
      </c>
      <c r="P160" s="142">
        <f>I160</f>
        <v>67403.93000000001</v>
      </c>
      <c r="Q160" s="142">
        <f>J160</f>
        <v>447316.75</v>
      </c>
      <c r="R160" s="142">
        <v>1</v>
      </c>
      <c r="S160" s="142">
        <v>514720.68000000005</v>
      </c>
      <c r="V160" s="156"/>
      <c r="W160" s="156"/>
      <c r="Y160" s="156"/>
    </row>
    <row r="161" spans="2:10" s="126" customFormat="1" ht="27" thickBot="1">
      <c r="B161" s="149"/>
      <c r="C161" s="150" t="s">
        <v>8</v>
      </c>
      <c r="D161" s="13" t="s">
        <v>0</v>
      </c>
      <c r="E161" s="12" t="s">
        <v>0</v>
      </c>
      <c r="F161" s="12" t="s">
        <v>0</v>
      </c>
      <c r="G161" s="151">
        <f>SUM(Минай!N159:N160)</f>
        <v>1</v>
      </c>
      <c r="H161" s="152">
        <f>SUM(Минай!O159:O160)</f>
        <v>514720.68000000005</v>
      </c>
      <c r="I161" s="153">
        <f>SUM(Минай!P159:P160)</f>
        <v>67403.93000000001</v>
      </c>
      <c r="J161" s="154">
        <f>SUM(Минай!Q159:Q160)</f>
        <v>447316.75</v>
      </c>
    </row>
    <row r="162" spans="2:10" s="126" customFormat="1" ht="13.5" thickBot="1">
      <c r="B162" s="167" t="s">
        <v>7</v>
      </c>
      <c r="C162" s="27"/>
      <c r="D162" s="27"/>
      <c r="E162" s="27"/>
      <c r="F162" s="27"/>
      <c r="G162" s="27"/>
      <c r="H162" s="155"/>
      <c r="I162" s="27"/>
      <c r="J162" s="138"/>
    </row>
    <row r="163" spans="2:19" s="126" customFormat="1" ht="53.25" thickBot="1">
      <c r="B163" s="139">
        <v>126</v>
      </c>
      <c r="C163" s="140" t="s">
        <v>6</v>
      </c>
      <c r="D163" s="141" t="s">
        <v>5</v>
      </c>
      <c r="E163" s="140" t="s">
        <v>4</v>
      </c>
      <c r="F163" s="140" t="s">
        <v>3</v>
      </c>
      <c r="G163" s="142">
        <v>1</v>
      </c>
      <c r="H163" s="143">
        <v>28967</v>
      </c>
      <c r="I163" s="144">
        <v>28967</v>
      </c>
      <c r="J163" s="145">
        <v>0</v>
      </c>
      <c r="K163" s="146">
        <v>1</v>
      </c>
      <c r="L163" s="147" t="e">
        <f>#REF!</f>
        <v>#REF!</v>
      </c>
      <c r="M163" s="142" t="e">
        <f>#REF!</f>
        <v>#REF!</v>
      </c>
      <c r="N163" s="148">
        <f>G163</f>
        <v>1</v>
      </c>
      <c r="O163" s="142">
        <f>H163</f>
        <v>28967</v>
      </c>
      <c r="P163" s="142">
        <f>I163</f>
        <v>28967</v>
      </c>
      <c r="Q163" s="142">
        <f>J163</f>
        <v>0</v>
      </c>
      <c r="R163" s="142">
        <v>1</v>
      </c>
      <c r="S163" s="142">
        <v>28967</v>
      </c>
    </row>
    <row r="164" spans="2:10" s="126" customFormat="1" ht="27" thickBot="1">
      <c r="B164" s="149"/>
      <c r="C164" s="150" t="s">
        <v>2</v>
      </c>
      <c r="D164" s="13" t="s">
        <v>0</v>
      </c>
      <c r="E164" s="12" t="s">
        <v>0</v>
      </c>
      <c r="F164" s="12" t="s">
        <v>0</v>
      </c>
      <c r="G164" s="151">
        <f>SUM(Минай!N162:N163)</f>
        <v>1</v>
      </c>
      <c r="H164" s="152">
        <f>SUM(Минай!O162:O163)</f>
        <v>28967</v>
      </c>
      <c r="I164" s="153">
        <f>SUM(Минай!P162:P163)</f>
        <v>28967</v>
      </c>
      <c r="J164" s="154">
        <f>SUM(Минай!Q162:Q163)</f>
        <v>0</v>
      </c>
    </row>
    <row r="165" spans="2:10" s="126" customFormat="1" ht="13.5" thickBot="1">
      <c r="B165" s="168"/>
      <c r="C165" s="169" t="s">
        <v>1</v>
      </c>
      <c r="D165" s="5" t="s">
        <v>0</v>
      </c>
      <c r="E165" s="4" t="s">
        <v>0</v>
      </c>
      <c r="F165" s="4" t="s">
        <v>0</v>
      </c>
      <c r="G165" s="170">
        <f>G164+G161+G157+G151+G74+G62+G54+G24+G20</f>
        <v>170</v>
      </c>
      <c r="H165" s="170">
        <f>H164+H161+H157+H151+H74+H62+H54+H24+H20</f>
        <v>862088.34</v>
      </c>
      <c r="I165" s="170">
        <f>I164+I161+I157+I151+I74+I62+I54+I24+I20</f>
        <v>219418.62999999998</v>
      </c>
      <c r="J165" s="170">
        <f>J164+J161+J157+J151+J74+J62+J54+J24+J20</f>
        <v>642669.7</v>
      </c>
    </row>
    <row r="166" spans="7:10" ht="12.75">
      <c r="G166" s="2"/>
      <c r="H166" s="3"/>
      <c r="I166" s="2"/>
      <c r="J166" s="2"/>
    </row>
    <row r="168" spans="3:9" ht="14.25">
      <c r="C168" s="331" t="s">
        <v>1326</v>
      </c>
      <c r="D168" s="254" t="s">
        <v>1331</v>
      </c>
      <c r="E168" s="254"/>
      <c r="F168" s="254"/>
      <c r="G168" s="254"/>
      <c r="I168" s="331" t="s">
        <v>1328</v>
      </c>
    </row>
  </sheetData>
  <sheetProtection/>
  <mergeCells count="16">
    <mergeCell ref="D168:G168"/>
    <mergeCell ref="B159:C159"/>
    <mergeCell ref="B26:C26"/>
    <mergeCell ref="B55:C55"/>
    <mergeCell ref="B63:C63"/>
    <mergeCell ref="B75:C75"/>
    <mergeCell ref="B152:C152"/>
    <mergeCell ref="B12:J12"/>
    <mergeCell ref="B13:J13"/>
    <mergeCell ref="D15:D16"/>
    <mergeCell ref="B18:C18"/>
    <mergeCell ref="B22:C22"/>
    <mergeCell ref="G15:J15"/>
    <mergeCell ref="B15:B16"/>
    <mergeCell ref="C15:C16"/>
    <mergeCell ref="E15:E16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4:T122"/>
  <sheetViews>
    <sheetView showGridLines="0" view="pageBreakPreview" zoomScaleSheetLayoutView="100" zoomScalePageLayoutView="0" workbookViewId="0" topLeftCell="A1">
      <selection activeCell="G16" sqref="G16:J16"/>
    </sheetView>
  </sheetViews>
  <sheetFormatPr defaultColWidth="9.140625" defaultRowHeight="12.75" customHeight="1"/>
  <cols>
    <col min="1" max="1" width="9.140625" style="1" customWidth="1"/>
    <col min="2" max="2" width="5.7109375" style="1" customWidth="1"/>
    <col min="3" max="3" width="44.00390625" style="1" customWidth="1"/>
    <col min="4" max="4" width="10.28125" style="1" customWidth="1"/>
    <col min="5" max="5" width="15.8515625" style="1" customWidth="1"/>
    <col min="6" max="6" width="13.28125" style="1" customWidth="1"/>
    <col min="7" max="7" width="9.421875" style="1" customWidth="1"/>
    <col min="8" max="8" width="12.140625" style="1" customWidth="1"/>
    <col min="9" max="9" width="12.421875" style="1" customWidth="1"/>
    <col min="10" max="10" width="11.8515625" style="1" customWidth="1"/>
    <col min="11" max="18" width="9.140625" style="1" hidden="1" customWidth="1"/>
    <col min="19" max="19" width="1.28515625" style="1" hidden="1" customWidth="1"/>
    <col min="20" max="16384" width="9.140625" style="1" customWidth="1"/>
  </cols>
  <sheetData>
    <row r="4" spans="7:9" ht="12.75" customHeight="1">
      <c r="G4" s="333"/>
      <c r="H4" s="333"/>
      <c r="I4" s="333"/>
    </row>
    <row r="5" spans="7:9" ht="12.75" customHeight="1">
      <c r="G5" s="333"/>
      <c r="H5" s="333"/>
      <c r="I5" s="333"/>
    </row>
    <row r="6" spans="7:9" ht="14.25">
      <c r="G6" s="334"/>
      <c r="H6" s="334" t="s">
        <v>1333</v>
      </c>
      <c r="I6" s="334"/>
    </row>
    <row r="7" spans="7:9" ht="14.25">
      <c r="G7" s="334"/>
      <c r="H7" s="334" t="s">
        <v>1321</v>
      </c>
      <c r="I7" s="334"/>
    </row>
    <row r="8" spans="7:9" ht="14.25">
      <c r="G8" s="334"/>
      <c r="H8" s="334" t="s">
        <v>1322</v>
      </c>
      <c r="I8" s="334"/>
    </row>
    <row r="9" spans="7:9" ht="12.75" customHeight="1">
      <c r="G9" s="333"/>
      <c r="H9" s="333"/>
      <c r="I9" s="333"/>
    </row>
    <row r="10" spans="7:9" ht="12.75" customHeight="1">
      <c r="G10" s="333"/>
      <c r="H10" s="333"/>
      <c r="I10" s="333"/>
    </row>
    <row r="11" spans="7:9" ht="12.75" customHeight="1">
      <c r="G11" s="333"/>
      <c r="H11" s="333"/>
      <c r="I11" s="333"/>
    </row>
    <row r="12" spans="4:6" s="108" customFormat="1" ht="17.25">
      <c r="D12" s="109"/>
      <c r="E12" s="280" t="s">
        <v>307</v>
      </c>
      <c r="F12" s="280"/>
    </row>
    <row r="13" spans="2:10" s="108" customFormat="1" ht="15">
      <c r="B13" s="281" t="s">
        <v>479</v>
      </c>
      <c r="C13" s="281"/>
      <c r="D13" s="281"/>
      <c r="E13" s="281"/>
      <c r="F13" s="281"/>
      <c r="G13" s="281"/>
      <c r="H13" s="281"/>
      <c r="I13" s="281"/>
      <c r="J13" s="281"/>
    </row>
    <row r="14" spans="2:10" ht="12.75">
      <c r="B14" s="304"/>
      <c r="C14" s="304"/>
      <c r="D14" s="304"/>
      <c r="E14" s="304"/>
      <c r="F14" s="304"/>
      <c r="G14" s="304"/>
      <c r="H14" s="304"/>
      <c r="I14" s="304"/>
      <c r="J14" s="304"/>
    </row>
    <row r="15" ht="13.5" thickBot="1">
      <c r="B15" s="40"/>
    </row>
    <row r="16" spans="2:20" ht="12.75">
      <c r="B16" s="298" t="s">
        <v>305</v>
      </c>
      <c r="C16" s="300" t="s">
        <v>304</v>
      </c>
      <c r="D16" s="302" t="s">
        <v>303</v>
      </c>
      <c r="E16" s="302" t="s">
        <v>302</v>
      </c>
      <c r="F16" s="65" t="s">
        <v>301</v>
      </c>
      <c r="G16" s="296" t="s">
        <v>300</v>
      </c>
      <c r="H16" s="296"/>
      <c r="I16" s="296"/>
      <c r="J16" s="297"/>
      <c r="T16" s="38"/>
    </row>
    <row r="17" spans="2:10" ht="60" thickBot="1">
      <c r="B17" s="299"/>
      <c r="C17" s="301"/>
      <c r="D17" s="303"/>
      <c r="E17" s="303"/>
      <c r="F17" s="64" t="s">
        <v>478</v>
      </c>
      <c r="G17" s="63" t="s">
        <v>298</v>
      </c>
      <c r="H17" s="63" t="s">
        <v>477</v>
      </c>
      <c r="I17" s="63" t="s">
        <v>476</v>
      </c>
      <c r="J17" s="62" t="s">
        <v>475</v>
      </c>
    </row>
    <row r="18" spans="2:10" ht="13.5" thickBot="1">
      <c r="B18" s="61">
        <v>1</v>
      </c>
      <c r="C18" s="60">
        <v>2</v>
      </c>
      <c r="D18" s="60">
        <v>3</v>
      </c>
      <c r="E18" s="60">
        <v>4</v>
      </c>
      <c r="F18" s="59">
        <v>5</v>
      </c>
      <c r="G18" s="58">
        <v>6</v>
      </c>
      <c r="H18" s="58">
        <v>7</v>
      </c>
      <c r="I18" s="58">
        <v>8</v>
      </c>
      <c r="J18" s="57">
        <v>9</v>
      </c>
    </row>
    <row r="19" spans="2:10" ht="13.5" thickBot="1">
      <c r="B19" s="293" t="s">
        <v>219</v>
      </c>
      <c r="C19" s="294"/>
      <c r="D19" s="294"/>
      <c r="E19" s="294"/>
      <c r="F19" s="294"/>
      <c r="G19" s="294"/>
      <c r="H19" s="294"/>
      <c r="I19" s="294"/>
      <c r="J19" s="295"/>
    </row>
    <row r="20" spans="2:19" s="126" customFormat="1" ht="39">
      <c r="B20" s="174">
        <v>1</v>
      </c>
      <c r="C20" s="175" t="s">
        <v>474</v>
      </c>
      <c r="D20" s="176" t="s">
        <v>5</v>
      </c>
      <c r="E20" s="175" t="s">
        <v>473</v>
      </c>
      <c r="F20" s="177" t="s">
        <v>472</v>
      </c>
      <c r="G20" s="178">
        <v>1</v>
      </c>
      <c r="H20" s="179">
        <v>5623</v>
      </c>
      <c r="I20" s="178">
        <v>5623</v>
      </c>
      <c r="J20" s="180">
        <v>0</v>
      </c>
      <c r="K20" s="146">
        <v>1</v>
      </c>
      <c r="L20" s="147" t="e">
        <f>#REF!</f>
        <v>#REF!</v>
      </c>
      <c r="M20" s="142" t="e">
        <f>#REF!</f>
        <v>#REF!</v>
      </c>
      <c r="N20" s="148">
        <f aca="true" t="shared" si="0" ref="N20:N28">G20</f>
        <v>1</v>
      </c>
      <c r="O20" s="142">
        <f aca="true" t="shared" si="1" ref="O20:O28">H20</f>
        <v>5623</v>
      </c>
      <c r="P20" s="142">
        <f aca="true" t="shared" si="2" ref="P20:P28">I20</f>
        <v>5623</v>
      </c>
      <c r="Q20" s="142">
        <f aca="true" t="shared" si="3" ref="Q20:Q28">J20</f>
        <v>0</v>
      </c>
      <c r="R20" s="142">
        <v>1</v>
      </c>
      <c r="S20" s="142">
        <v>5623</v>
      </c>
    </row>
    <row r="21" spans="2:19" s="126" customFormat="1" ht="26.25">
      <c r="B21" s="139">
        <v>2</v>
      </c>
      <c r="C21" s="140" t="s">
        <v>471</v>
      </c>
      <c r="D21" s="141" t="s">
        <v>5</v>
      </c>
      <c r="E21" s="140" t="s">
        <v>211</v>
      </c>
      <c r="F21" s="159" t="s">
        <v>470</v>
      </c>
      <c r="G21" s="160">
        <v>1</v>
      </c>
      <c r="H21" s="181">
        <v>2274</v>
      </c>
      <c r="I21" s="160">
        <v>2274</v>
      </c>
      <c r="J21" s="182">
        <v>0</v>
      </c>
      <c r="K21" s="146">
        <v>1</v>
      </c>
      <c r="L21" s="147" t="e">
        <f>#REF!</f>
        <v>#REF!</v>
      </c>
      <c r="M21" s="142" t="e">
        <f>#REF!</f>
        <v>#REF!</v>
      </c>
      <c r="N21" s="148">
        <f t="shared" si="0"/>
        <v>1</v>
      </c>
      <c r="O21" s="142">
        <f t="shared" si="1"/>
        <v>2274</v>
      </c>
      <c r="P21" s="142">
        <f t="shared" si="2"/>
        <v>2274</v>
      </c>
      <c r="Q21" s="142">
        <f t="shared" si="3"/>
        <v>0</v>
      </c>
      <c r="R21" s="142">
        <v>1</v>
      </c>
      <c r="S21" s="142">
        <v>2274</v>
      </c>
    </row>
    <row r="22" spans="2:19" s="126" customFormat="1" ht="26.25">
      <c r="B22" s="139">
        <v>3</v>
      </c>
      <c r="C22" s="140" t="s">
        <v>469</v>
      </c>
      <c r="D22" s="141" t="s">
        <v>5</v>
      </c>
      <c r="E22" s="140" t="s">
        <v>456</v>
      </c>
      <c r="F22" s="159" t="s">
        <v>468</v>
      </c>
      <c r="G22" s="160">
        <v>1</v>
      </c>
      <c r="H22" s="181">
        <v>1740</v>
      </c>
      <c r="I22" s="160">
        <v>1740</v>
      </c>
      <c r="J22" s="182">
        <v>0</v>
      </c>
      <c r="K22" s="146">
        <v>1</v>
      </c>
      <c r="L22" s="147" t="e">
        <f>#REF!</f>
        <v>#REF!</v>
      </c>
      <c r="M22" s="142" t="e">
        <f>#REF!</f>
        <v>#REF!</v>
      </c>
      <c r="N22" s="148">
        <f t="shared" si="0"/>
        <v>1</v>
      </c>
      <c r="O22" s="142">
        <f t="shared" si="1"/>
        <v>1740</v>
      </c>
      <c r="P22" s="142">
        <f t="shared" si="2"/>
        <v>1740</v>
      </c>
      <c r="Q22" s="142">
        <f t="shared" si="3"/>
        <v>0</v>
      </c>
      <c r="R22" s="142">
        <v>1</v>
      </c>
      <c r="S22" s="142">
        <v>1740</v>
      </c>
    </row>
    <row r="23" spans="2:19" s="126" customFormat="1" ht="26.25">
      <c r="B23" s="139">
        <v>4</v>
      </c>
      <c r="C23" s="140" t="s">
        <v>467</v>
      </c>
      <c r="D23" s="141" t="s">
        <v>5</v>
      </c>
      <c r="E23" s="140" t="s">
        <v>456</v>
      </c>
      <c r="F23" s="159" t="s">
        <v>466</v>
      </c>
      <c r="G23" s="160">
        <v>1</v>
      </c>
      <c r="H23" s="181">
        <v>117</v>
      </c>
      <c r="I23" s="160">
        <v>117</v>
      </c>
      <c r="J23" s="182">
        <v>0</v>
      </c>
      <c r="K23" s="146">
        <v>1</v>
      </c>
      <c r="L23" s="147" t="e">
        <f>#REF!</f>
        <v>#REF!</v>
      </c>
      <c r="M23" s="142" t="e">
        <f>#REF!</f>
        <v>#REF!</v>
      </c>
      <c r="N23" s="148">
        <f t="shared" si="0"/>
        <v>1</v>
      </c>
      <c r="O23" s="142">
        <f t="shared" si="1"/>
        <v>117</v>
      </c>
      <c r="P23" s="142">
        <f t="shared" si="2"/>
        <v>117</v>
      </c>
      <c r="Q23" s="142">
        <f t="shared" si="3"/>
        <v>0</v>
      </c>
      <c r="R23" s="142">
        <v>1</v>
      </c>
      <c r="S23" s="142">
        <v>117</v>
      </c>
    </row>
    <row r="24" spans="2:19" s="126" customFormat="1" ht="26.25">
      <c r="B24" s="139">
        <v>5</v>
      </c>
      <c r="C24" s="140" t="s">
        <v>465</v>
      </c>
      <c r="D24" s="141" t="s">
        <v>5</v>
      </c>
      <c r="E24" s="140" t="s">
        <v>456</v>
      </c>
      <c r="F24" s="159" t="s">
        <v>464</v>
      </c>
      <c r="G24" s="160">
        <v>1</v>
      </c>
      <c r="H24" s="181">
        <v>170</v>
      </c>
      <c r="I24" s="160">
        <v>170</v>
      </c>
      <c r="J24" s="182">
        <v>0</v>
      </c>
      <c r="K24" s="146">
        <v>1</v>
      </c>
      <c r="L24" s="147" t="e">
        <f>#REF!</f>
        <v>#REF!</v>
      </c>
      <c r="M24" s="142" t="e">
        <f>#REF!</f>
        <v>#REF!</v>
      </c>
      <c r="N24" s="148">
        <f t="shared" si="0"/>
        <v>1</v>
      </c>
      <c r="O24" s="142">
        <f t="shared" si="1"/>
        <v>170</v>
      </c>
      <c r="P24" s="142">
        <f t="shared" si="2"/>
        <v>170</v>
      </c>
      <c r="Q24" s="142">
        <f t="shared" si="3"/>
        <v>0</v>
      </c>
      <c r="R24" s="142">
        <v>1</v>
      </c>
      <c r="S24" s="142">
        <v>170</v>
      </c>
    </row>
    <row r="25" spans="2:19" s="126" customFormat="1" ht="26.25">
      <c r="B25" s="139">
        <v>6</v>
      </c>
      <c r="C25" s="140" t="s">
        <v>463</v>
      </c>
      <c r="D25" s="141" t="s">
        <v>5</v>
      </c>
      <c r="E25" s="140" t="s">
        <v>236</v>
      </c>
      <c r="F25" s="159" t="s">
        <v>462</v>
      </c>
      <c r="G25" s="160">
        <v>1</v>
      </c>
      <c r="H25" s="181">
        <v>667</v>
      </c>
      <c r="I25" s="160">
        <v>667</v>
      </c>
      <c r="J25" s="182">
        <v>0</v>
      </c>
      <c r="K25" s="146">
        <v>1</v>
      </c>
      <c r="L25" s="147" t="e">
        <f>#REF!</f>
        <v>#REF!</v>
      </c>
      <c r="M25" s="142" t="e">
        <f>#REF!</f>
        <v>#REF!</v>
      </c>
      <c r="N25" s="148">
        <f t="shared" si="0"/>
        <v>1</v>
      </c>
      <c r="O25" s="142">
        <f t="shared" si="1"/>
        <v>667</v>
      </c>
      <c r="P25" s="142">
        <f t="shared" si="2"/>
        <v>667</v>
      </c>
      <c r="Q25" s="142">
        <f t="shared" si="3"/>
        <v>0</v>
      </c>
      <c r="R25" s="142">
        <v>1</v>
      </c>
      <c r="S25" s="142">
        <v>667</v>
      </c>
    </row>
    <row r="26" spans="2:19" s="126" customFormat="1" ht="26.25">
      <c r="B26" s="139">
        <v>7</v>
      </c>
      <c r="C26" s="140" t="s">
        <v>212</v>
      </c>
      <c r="D26" s="141" t="s">
        <v>5</v>
      </c>
      <c r="E26" s="140" t="s">
        <v>211</v>
      </c>
      <c r="F26" s="159" t="s">
        <v>461</v>
      </c>
      <c r="G26" s="160">
        <v>1</v>
      </c>
      <c r="H26" s="181">
        <v>1883</v>
      </c>
      <c r="I26" s="160">
        <v>1883</v>
      </c>
      <c r="J26" s="182">
        <v>0</v>
      </c>
      <c r="K26" s="146">
        <v>1</v>
      </c>
      <c r="L26" s="147" t="e">
        <f>#REF!</f>
        <v>#REF!</v>
      </c>
      <c r="M26" s="142" t="e">
        <f>#REF!</f>
        <v>#REF!</v>
      </c>
      <c r="N26" s="148">
        <f t="shared" si="0"/>
        <v>1</v>
      </c>
      <c r="O26" s="142">
        <f t="shared" si="1"/>
        <v>1883</v>
      </c>
      <c r="P26" s="142">
        <f t="shared" si="2"/>
        <v>1883</v>
      </c>
      <c r="Q26" s="142">
        <f t="shared" si="3"/>
        <v>0</v>
      </c>
      <c r="R26" s="142">
        <v>1</v>
      </c>
      <c r="S26" s="142">
        <v>1883</v>
      </c>
    </row>
    <row r="27" spans="2:19" s="126" customFormat="1" ht="26.25">
      <c r="B27" s="139">
        <v>8</v>
      </c>
      <c r="C27" s="140" t="s">
        <v>460</v>
      </c>
      <c r="D27" s="141" t="s">
        <v>5</v>
      </c>
      <c r="E27" s="140" t="s">
        <v>459</v>
      </c>
      <c r="F27" s="159" t="s">
        <v>458</v>
      </c>
      <c r="G27" s="160">
        <v>1</v>
      </c>
      <c r="H27" s="181">
        <v>139</v>
      </c>
      <c r="I27" s="160">
        <v>139</v>
      </c>
      <c r="J27" s="182">
        <v>0</v>
      </c>
      <c r="K27" s="146">
        <v>1</v>
      </c>
      <c r="L27" s="147" t="e">
        <f>#REF!</f>
        <v>#REF!</v>
      </c>
      <c r="M27" s="142" t="e">
        <f>#REF!</f>
        <v>#REF!</v>
      </c>
      <c r="N27" s="148">
        <f t="shared" si="0"/>
        <v>1</v>
      </c>
      <c r="O27" s="142">
        <f t="shared" si="1"/>
        <v>139</v>
      </c>
      <c r="P27" s="142">
        <f t="shared" si="2"/>
        <v>139</v>
      </c>
      <c r="Q27" s="142">
        <f t="shared" si="3"/>
        <v>0</v>
      </c>
      <c r="R27" s="142">
        <v>1</v>
      </c>
      <c r="S27" s="142">
        <v>139</v>
      </c>
    </row>
    <row r="28" spans="2:19" s="126" customFormat="1" ht="27" thickBot="1">
      <c r="B28" s="183">
        <v>9</v>
      </c>
      <c r="C28" s="184" t="s">
        <v>457</v>
      </c>
      <c r="D28" s="185" t="s">
        <v>5</v>
      </c>
      <c r="E28" s="184" t="s">
        <v>456</v>
      </c>
      <c r="F28" s="186" t="s">
        <v>455</v>
      </c>
      <c r="G28" s="187">
        <v>1</v>
      </c>
      <c r="H28" s="188">
        <v>138</v>
      </c>
      <c r="I28" s="187">
        <v>138</v>
      </c>
      <c r="J28" s="182">
        <v>0</v>
      </c>
      <c r="K28" s="146">
        <v>1</v>
      </c>
      <c r="L28" s="147" t="e">
        <f>#REF!</f>
        <v>#REF!</v>
      </c>
      <c r="M28" s="142" t="e">
        <f>#REF!</f>
        <v>#REF!</v>
      </c>
      <c r="N28" s="148">
        <f t="shared" si="0"/>
        <v>1</v>
      </c>
      <c r="O28" s="142">
        <f t="shared" si="1"/>
        <v>138</v>
      </c>
      <c r="P28" s="142">
        <f t="shared" si="2"/>
        <v>138</v>
      </c>
      <c r="Q28" s="142">
        <f t="shared" si="3"/>
        <v>0</v>
      </c>
      <c r="R28" s="142">
        <v>1</v>
      </c>
      <c r="S28" s="142">
        <v>138</v>
      </c>
    </row>
    <row r="29" spans="2:10" s="126" customFormat="1" ht="13.5" thickBot="1">
      <c r="B29" s="190"/>
      <c r="C29" s="191" t="s">
        <v>454</v>
      </c>
      <c r="D29" s="51" t="s">
        <v>0</v>
      </c>
      <c r="E29" s="49" t="s">
        <v>0</v>
      </c>
      <c r="F29" s="55" t="s">
        <v>0</v>
      </c>
      <c r="G29" s="192">
        <f>SUM(Концово!N15:N28)</f>
        <v>9</v>
      </c>
      <c r="H29" s="193">
        <f>SUM(Концово!O15:O28)</f>
        <v>12751</v>
      </c>
      <c r="I29" s="193">
        <f>SUM(Концово!P15:P28)</f>
        <v>12751</v>
      </c>
      <c r="J29" s="194">
        <f>SUM(Концово!Q15:Q28)</f>
        <v>0</v>
      </c>
    </row>
    <row r="30" spans="2:10" s="126" customFormat="1" ht="13.5" thickBot="1">
      <c r="B30" s="308" t="s">
        <v>176</v>
      </c>
      <c r="C30" s="309"/>
      <c r="D30" s="309"/>
      <c r="E30" s="309"/>
      <c r="F30" s="309"/>
      <c r="G30" s="309"/>
      <c r="H30" s="309"/>
      <c r="I30" s="309"/>
      <c r="J30" s="310"/>
    </row>
    <row r="31" spans="2:19" s="126" customFormat="1" ht="26.25">
      <c r="B31" s="174">
        <v>10</v>
      </c>
      <c r="C31" s="175" t="s">
        <v>453</v>
      </c>
      <c r="D31" s="176" t="s">
        <v>5</v>
      </c>
      <c r="E31" s="175" t="s">
        <v>452</v>
      </c>
      <c r="F31" s="177" t="s">
        <v>451</v>
      </c>
      <c r="G31" s="178">
        <v>1</v>
      </c>
      <c r="H31" s="179">
        <v>230</v>
      </c>
      <c r="I31" s="178">
        <v>115</v>
      </c>
      <c r="J31" s="180">
        <v>115</v>
      </c>
      <c r="K31" s="146">
        <v>1</v>
      </c>
      <c r="L31" s="147" t="e">
        <f>#REF!</f>
        <v>#REF!</v>
      </c>
      <c r="M31" s="142" t="e">
        <f>#REF!</f>
        <v>#REF!</v>
      </c>
      <c r="N31" s="148">
        <f aca="true" t="shared" si="4" ref="N31:N65">G31</f>
        <v>1</v>
      </c>
      <c r="O31" s="142">
        <f aca="true" t="shared" si="5" ref="O31:O65">H31</f>
        <v>230</v>
      </c>
      <c r="P31" s="142">
        <f aca="true" t="shared" si="6" ref="P31:P65">I31</f>
        <v>115</v>
      </c>
      <c r="Q31" s="142">
        <f aca="true" t="shared" si="7" ref="Q31:Q65">J31</f>
        <v>115</v>
      </c>
      <c r="R31" s="142">
        <v>1</v>
      </c>
      <c r="S31" s="142">
        <v>230</v>
      </c>
    </row>
    <row r="32" spans="2:19" s="126" customFormat="1" ht="39">
      <c r="B32" s="139">
        <v>11</v>
      </c>
      <c r="C32" s="140" t="s">
        <v>172</v>
      </c>
      <c r="D32" s="141" t="s">
        <v>5</v>
      </c>
      <c r="E32" s="140" t="s">
        <v>168</v>
      </c>
      <c r="F32" s="159" t="s">
        <v>450</v>
      </c>
      <c r="G32" s="160">
        <v>1</v>
      </c>
      <c r="H32" s="181">
        <v>880</v>
      </c>
      <c r="I32" s="160">
        <v>440</v>
      </c>
      <c r="J32" s="182">
        <v>440</v>
      </c>
      <c r="K32" s="146">
        <v>1</v>
      </c>
      <c r="L32" s="147" t="e">
        <f>#REF!</f>
        <v>#REF!</v>
      </c>
      <c r="M32" s="142" t="e">
        <f>#REF!</f>
        <v>#REF!</v>
      </c>
      <c r="N32" s="148">
        <f t="shared" si="4"/>
        <v>1</v>
      </c>
      <c r="O32" s="142">
        <f t="shared" si="5"/>
        <v>880</v>
      </c>
      <c r="P32" s="142">
        <f t="shared" si="6"/>
        <v>440</v>
      </c>
      <c r="Q32" s="142">
        <f t="shared" si="7"/>
        <v>440</v>
      </c>
      <c r="R32" s="142">
        <v>1</v>
      </c>
      <c r="S32" s="142">
        <v>880</v>
      </c>
    </row>
    <row r="33" spans="2:19" s="126" customFormat="1" ht="26.25">
      <c r="B33" s="139">
        <v>12</v>
      </c>
      <c r="C33" s="140" t="s">
        <v>169</v>
      </c>
      <c r="D33" s="141" t="s">
        <v>5</v>
      </c>
      <c r="E33" s="140" t="s">
        <v>168</v>
      </c>
      <c r="F33" s="159" t="s">
        <v>449</v>
      </c>
      <c r="G33" s="160">
        <v>1</v>
      </c>
      <c r="H33" s="181">
        <v>770</v>
      </c>
      <c r="I33" s="160">
        <v>385</v>
      </c>
      <c r="J33" s="182">
        <v>385</v>
      </c>
      <c r="K33" s="146">
        <v>1</v>
      </c>
      <c r="L33" s="147" t="e">
        <f>#REF!</f>
        <v>#REF!</v>
      </c>
      <c r="M33" s="142" t="e">
        <f>#REF!</f>
        <v>#REF!</v>
      </c>
      <c r="N33" s="148">
        <f t="shared" si="4"/>
        <v>1</v>
      </c>
      <c r="O33" s="142">
        <f t="shared" si="5"/>
        <v>770</v>
      </c>
      <c r="P33" s="142">
        <f t="shared" si="6"/>
        <v>385</v>
      </c>
      <c r="Q33" s="142">
        <f t="shared" si="7"/>
        <v>385</v>
      </c>
      <c r="R33" s="142">
        <v>1</v>
      </c>
      <c r="S33" s="142">
        <v>770</v>
      </c>
    </row>
    <row r="34" spans="2:19" s="126" customFormat="1" ht="26.25">
      <c r="B34" s="139">
        <v>13</v>
      </c>
      <c r="C34" s="140" t="s">
        <v>164</v>
      </c>
      <c r="D34" s="141" t="s">
        <v>5</v>
      </c>
      <c r="E34" s="140" t="s">
        <v>161</v>
      </c>
      <c r="F34" s="159" t="s">
        <v>448</v>
      </c>
      <c r="G34" s="160">
        <v>1</v>
      </c>
      <c r="H34" s="181">
        <v>395</v>
      </c>
      <c r="I34" s="160">
        <v>198</v>
      </c>
      <c r="J34" s="182">
        <v>197</v>
      </c>
      <c r="K34" s="146">
        <v>1</v>
      </c>
      <c r="L34" s="147" t="e">
        <f>#REF!</f>
        <v>#REF!</v>
      </c>
      <c r="M34" s="142" t="e">
        <f>#REF!</f>
        <v>#REF!</v>
      </c>
      <c r="N34" s="148">
        <f t="shared" si="4"/>
        <v>1</v>
      </c>
      <c r="O34" s="142">
        <f t="shared" si="5"/>
        <v>395</v>
      </c>
      <c r="P34" s="142">
        <f t="shared" si="6"/>
        <v>198</v>
      </c>
      <c r="Q34" s="142">
        <f t="shared" si="7"/>
        <v>197</v>
      </c>
      <c r="R34" s="142">
        <v>1</v>
      </c>
      <c r="S34" s="142">
        <v>395</v>
      </c>
    </row>
    <row r="35" spans="2:19" s="126" customFormat="1" ht="26.25">
      <c r="B35" s="139">
        <v>14</v>
      </c>
      <c r="C35" s="140" t="s">
        <v>162</v>
      </c>
      <c r="D35" s="141" t="s">
        <v>5</v>
      </c>
      <c r="E35" s="140" t="s">
        <v>161</v>
      </c>
      <c r="F35" s="159" t="s">
        <v>447</v>
      </c>
      <c r="G35" s="160">
        <v>1</v>
      </c>
      <c r="H35" s="181">
        <v>800</v>
      </c>
      <c r="I35" s="160">
        <v>400</v>
      </c>
      <c r="J35" s="182">
        <v>400</v>
      </c>
      <c r="K35" s="146">
        <v>1</v>
      </c>
      <c r="L35" s="147" t="e">
        <f>#REF!</f>
        <v>#REF!</v>
      </c>
      <c r="M35" s="142" t="e">
        <f>#REF!</f>
        <v>#REF!</v>
      </c>
      <c r="N35" s="148">
        <f t="shared" si="4"/>
        <v>1</v>
      </c>
      <c r="O35" s="142">
        <f t="shared" si="5"/>
        <v>800</v>
      </c>
      <c r="P35" s="142">
        <f t="shared" si="6"/>
        <v>400</v>
      </c>
      <c r="Q35" s="142">
        <f t="shared" si="7"/>
        <v>400</v>
      </c>
      <c r="R35" s="142">
        <v>1</v>
      </c>
      <c r="S35" s="142">
        <v>800</v>
      </c>
    </row>
    <row r="36" spans="2:19" s="126" customFormat="1" ht="26.25">
      <c r="B36" s="139">
        <v>15</v>
      </c>
      <c r="C36" s="140" t="s">
        <v>154</v>
      </c>
      <c r="D36" s="141" t="s">
        <v>5</v>
      </c>
      <c r="E36" s="140" t="s">
        <v>149</v>
      </c>
      <c r="F36" s="159" t="s">
        <v>446</v>
      </c>
      <c r="G36" s="160">
        <v>1</v>
      </c>
      <c r="H36" s="181">
        <v>690</v>
      </c>
      <c r="I36" s="160">
        <v>345</v>
      </c>
      <c r="J36" s="182">
        <v>345</v>
      </c>
      <c r="K36" s="146">
        <v>1</v>
      </c>
      <c r="L36" s="147" t="e">
        <f>#REF!</f>
        <v>#REF!</v>
      </c>
      <c r="M36" s="142" t="e">
        <f>#REF!</f>
        <v>#REF!</v>
      </c>
      <c r="N36" s="148">
        <f t="shared" si="4"/>
        <v>1</v>
      </c>
      <c r="O36" s="142">
        <f t="shared" si="5"/>
        <v>690</v>
      </c>
      <c r="P36" s="142">
        <f t="shared" si="6"/>
        <v>345</v>
      </c>
      <c r="Q36" s="142">
        <f t="shared" si="7"/>
        <v>345</v>
      </c>
      <c r="R36" s="142">
        <v>1</v>
      </c>
      <c r="S36" s="142">
        <v>690</v>
      </c>
    </row>
    <row r="37" spans="2:19" s="126" customFormat="1" ht="26.25">
      <c r="B37" s="139">
        <v>16</v>
      </c>
      <c r="C37" s="140" t="s">
        <v>150</v>
      </c>
      <c r="D37" s="141" t="s">
        <v>5</v>
      </c>
      <c r="E37" s="140" t="s">
        <v>149</v>
      </c>
      <c r="F37" s="159" t="s">
        <v>445</v>
      </c>
      <c r="G37" s="160">
        <v>1</v>
      </c>
      <c r="H37" s="181">
        <v>679</v>
      </c>
      <c r="I37" s="160">
        <v>340</v>
      </c>
      <c r="J37" s="182">
        <v>339</v>
      </c>
      <c r="K37" s="146">
        <v>1</v>
      </c>
      <c r="L37" s="147" t="e">
        <f>#REF!</f>
        <v>#REF!</v>
      </c>
      <c r="M37" s="142" t="e">
        <f>#REF!</f>
        <v>#REF!</v>
      </c>
      <c r="N37" s="148">
        <f t="shared" si="4"/>
        <v>1</v>
      </c>
      <c r="O37" s="142">
        <f t="shared" si="5"/>
        <v>679</v>
      </c>
      <c r="P37" s="142">
        <f t="shared" si="6"/>
        <v>340</v>
      </c>
      <c r="Q37" s="142">
        <f t="shared" si="7"/>
        <v>339</v>
      </c>
      <c r="R37" s="142">
        <v>1</v>
      </c>
      <c r="S37" s="142">
        <v>679</v>
      </c>
    </row>
    <row r="38" spans="2:19" s="126" customFormat="1" ht="39">
      <c r="B38" s="139">
        <v>17</v>
      </c>
      <c r="C38" s="140" t="s">
        <v>143</v>
      </c>
      <c r="D38" s="141" t="s">
        <v>5</v>
      </c>
      <c r="E38" s="140" t="s">
        <v>142</v>
      </c>
      <c r="F38" s="159" t="s">
        <v>444</v>
      </c>
      <c r="G38" s="160">
        <v>1</v>
      </c>
      <c r="H38" s="181">
        <v>394</v>
      </c>
      <c r="I38" s="160">
        <v>197</v>
      </c>
      <c r="J38" s="182">
        <v>197</v>
      </c>
      <c r="K38" s="146">
        <v>1</v>
      </c>
      <c r="L38" s="147" t="e">
        <f>#REF!</f>
        <v>#REF!</v>
      </c>
      <c r="M38" s="142" t="e">
        <f>#REF!</f>
        <v>#REF!</v>
      </c>
      <c r="N38" s="148">
        <f t="shared" si="4"/>
        <v>1</v>
      </c>
      <c r="O38" s="142">
        <f t="shared" si="5"/>
        <v>394</v>
      </c>
      <c r="P38" s="142">
        <f t="shared" si="6"/>
        <v>197</v>
      </c>
      <c r="Q38" s="142">
        <f t="shared" si="7"/>
        <v>197</v>
      </c>
      <c r="R38" s="142">
        <v>1</v>
      </c>
      <c r="S38" s="142">
        <v>394</v>
      </c>
    </row>
    <row r="39" spans="2:19" s="126" customFormat="1" ht="26.25">
      <c r="B39" s="139">
        <v>18</v>
      </c>
      <c r="C39" s="140" t="s">
        <v>443</v>
      </c>
      <c r="D39" s="141" t="s">
        <v>5</v>
      </c>
      <c r="E39" s="140" t="s">
        <v>19</v>
      </c>
      <c r="F39" s="159" t="s">
        <v>442</v>
      </c>
      <c r="G39" s="160">
        <v>3</v>
      </c>
      <c r="H39" s="181">
        <v>45</v>
      </c>
      <c r="I39" s="160">
        <v>24</v>
      </c>
      <c r="J39" s="182">
        <v>21</v>
      </c>
      <c r="K39" s="146">
        <v>1</v>
      </c>
      <c r="L39" s="147" t="e">
        <f>#REF!</f>
        <v>#REF!</v>
      </c>
      <c r="M39" s="142" t="e">
        <f>#REF!</f>
        <v>#REF!</v>
      </c>
      <c r="N39" s="148">
        <f t="shared" si="4"/>
        <v>3</v>
      </c>
      <c r="O39" s="142">
        <f t="shared" si="5"/>
        <v>45</v>
      </c>
      <c r="P39" s="142">
        <f t="shared" si="6"/>
        <v>24</v>
      </c>
      <c r="Q39" s="142">
        <f t="shared" si="7"/>
        <v>21</v>
      </c>
      <c r="R39" s="142">
        <v>3</v>
      </c>
      <c r="S39" s="142">
        <v>45</v>
      </c>
    </row>
    <row r="40" spans="2:19" s="126" customFormat="1" ht="26.25">
      <c r="B40" s="139">
        <v>19</v>
      </c>
      <c r="C40" s="140" t="s">
        <v>441</v>
      </c>
      <c r="D40" s="141" t="s">
        <v>5</v>
      </c>
      <c r="E40" s="140" t="s">
        <v>19</v>
      </c>
      <c r="F40" s="159" t="s">
        <v>440</v>
      </c>
      <c r="G40" s="160">
        <v>1</v>
      </c>
      <c r="H40" s="181">
        <v>35</v>
      </c>
      <c r="I40" s="160">
        <v>18</v>
      </c>
      <c r="J40" s="182">
        <v>17</v>
      </c>
      <c r="K40" s="146">
        <v>1</v>
      </c>
      <c r="L40" s="147" t="e">
        <f>#REF!</f>
        <v>#REF!</v>
      </c>
      <c r="M40" s="142" t="e">
        <f>#REF!</f>
        <v>#REF!</v>
      </c>
      <c r="N40" s="148">
        <f t="shared" si="4"/>
        <v>1</v>
      </c>
      <c r="O40" s="142">
        <f t="shared" si="5"/>
        <v>35</v>
      </c>
      <c r="P40" s="142">
        <f t="shared" si="6"/>
        <v>18</v>
      </c>
      <c r="Q40" s="142">
        <f t="shared" si="7"/>
        <v>17</v>
      </c>
      <c r="R40" s="142">
        <v>1</v>
      </c>
      <c r="S40" s="142">
        <v>35</v>
      </c>
    </row>
    <row r="41" spans="2:19" s="126" customFormat="1" ht="26.25">
      <c r="B41" s="139">
        <v>20</v>
      </c>
      <c r="C41" s="140" t="s">
        <v>439</v>
      </c>
      <c r="D41" s="141" t="s">
        <v>5</v>
      </c>
      <c r="E41" s="140" t="s">
        <v>19</v>
      </c>
      <c r="F41" s="159" t="s">
        <v>438</v>
      </c>
      <c r="G41" s="160">
        <v>1</v>
      </c>
      <c r="H41" s="181">
        <v>540</v>
      </c>
      <c r="I41" s="160">
        <v>270</v>
      </c>
      <c r="J41" s="182">
        <v>270</v>
      </c>
      <c r="K41" s="146">
        <v>1</v>
      </c>
      <c r="L41" s="147" t="e">
        <f>#REF!</f>
        <v>#REF!</v>
      </c>
      <c r="M41" s="142" t="e">
        <f>#REF!</f>
        <v>#REF!</v>
      </c>
      <c r="N41" s="148">
        <f t="shared" si="4"/>
        <v>1</v>
      </c>
      <c r="O41" s="142">
        <f t="shared" si="5"/>
        <v>540</v>
      </c>
      <c r="P41" s="142">
        <f t="shared" si="6"/>
        <v>270</v>
      </c>
      <c r="Q41" s="142">
        <f t="shared" si="7"/>
        <v>270</v>
      </c>
      <c r="R41" s="142">
        <v>1</v>
      </c>
      <c r="S41" s="142">
        <v>540</v>
      </c>
    </row>
    <row r="42" spans="2:19" s="126" customFormat="1" ht="26.25">
      <c r="B42" s="139">
        <v>21</v>
      </c>
      <c r="C42" s="140" t="s">
        <v>437</v>
      </c>
      <c r="D42" s="141" t="s">
        <v>5</v>
      </c>
      <c r="E42" s="140" t="s">
        <v>19</v>
      </c>
      <c r="F42" s="159" t="s">
        <v>436</v>
      </c>
      <c r="G42" s="160">
        <v>1</v>
      </c>
      <c r="H42" s="181">
        <v>43</v>
      </c>
      <c r="I42" s="160">
        <v>22</v>
      </c>
      <c r="J42" s="182">
        <v>21</v>
      </c>
      <c r="K42" s="146">
        <v>1</v>
      </c>
      <c r="L42" s="147" t="e">
        <f>#REF!</f>
        <v>#REF!</v>
      </c>
      <c r="M42" s="142" t="e">
        <f>#REF!</f>
        <v>#REF!</v>
      </c>
      <c r="N42" s="148">
        <f t="shared" si="4"/>
        <v>1</v>
      </c>
      <c r="O42" s="142">
        <f t="shared" si="5"/>
        <v>43</v>
      </c>
      <c r="P42" s="142">
        <f t="shared" si="6"/>
        <v>22</v>
      </c>
      <c r="Q42" s="142">
        <f t="shared" si="7"/>
        <v>21</v>
      </c>
      <c r="R42" s="142">
        <v>1</v>
      </c>
      <c r="S42" s="142">
        <v>43</v>
      </c>
    </row>
    <row r="43" spans="2:19" s="126" customFormat="1" ht="26.25">
      <c r="B43" s="139">
        <v>22</v>
      </c>
      <c r="C43" s="140" t="s">
        <v>435</v>
      </c>
      <c r="D43" s="141" t="s">
        <v>5</v>
      </c>
      <c r="E43" s="140" t="s">
        <v>19</v>
      </c>
      <c r="F43" s="159" t="s">
        <v>434</v>
      </c>
      <c r="G43" s="160">
        <v>1</v>
      </c>
      <c r="H43" s="181">
        <v>150</v>
      </c>
      <c r="I43" s="160">
        <v>75</v>
      </c>
      <c r="J43" s="182">
        <v>75</v>
      </c>
      <c r="K43" s="146">
        <v>1</v>
      </c>
      <c r="L43" s="147" t="e">
        <f>#REF!</f>
        <v>#REF!</v>
      </c>
      <c r="M43" s="142" t="e">
        <f>#REF!</f>
        <v>#REF!</v>
      </c>
      <c r="N43" s="148">
        <f t="shared" si="4"/>
        <v>1</v>
      </c>
      <c r="O43" s="142">
        <f t="shared" si="5"/>
        <v>150</v>
      </c>
      <c r="P43" s="142">
        <f t="shared" si="6"/>
        <v>75</v>
      </c>
      <c r="Q43" s="142">
        <f t="shared" si="7"/>
        <v>75</v>
      </c>
      <c r="R43" s="142">
        <v>1</v>
      </c>
      <c r="S43" s="142">
        <v>150</v>
      </c>
    </row>
    <row r="44" spans="2:19" s="126" customFormat="1" ht="26.25">
      <c r="B44" s="139">
        <v>23</v>
      </c>
      <c r="C44" s="140" t="s">
        <v>433</v>
      </c>
      <c r="D44" s="141" t="s">
        <v>5</v>
      </c>
      <c r="E44" s="140" t="s">
        <v>19</v>
      </c>
      <c r="F44" s="159" t="s">
        <v>432</v>
      </c>
      <c r="G44" s="160">
        <v>21</v>
      </c>
      <c r="H44" s="181">
        <v>3990</v>
      </c>
      <c r="I44" s="160">
        <v>1995</v>
      </c>
      <c r="J44" s="182">
        <v>1995</v>
      </c>
      <c r="K44" s="146">
        <v>1</v>
      </c>
      <c r="L44" s="147" t="e">
        <f>#REF!</f>
        <v>#REF!</v>
      </c>
      <c r="M44" s="142" t="e">
        <f>#REF!</f>
        <v>#REF!</v>
      </c>
      <c r="N44" s="148">
        <f t="shared" si="4"/>
        <v>21</v>
      </c>
      <c r="O44" s="142">
        <f t="shared" si="5"/>
        <v>3990</v>
      </c>
      <c r="P44" s="142">
        <f t="shared" si="6"/>
        <v>1995</v>
      </c>
      <c r="Q44" s="142">
        <f t="shared" si="7"/>
        <v>1995</v>
      </c>
      <c r="R44" s="142">
        <v>21</v>
      </c>
      <c r="S44" s="142">
        <v>3990</v>
      </c>
    </row>
    <row r="45" spans="2:19" s="126" customFormat="1" ht="26.25">
      <c r="B45" s="139">
        <v>24</v>
      </c>
      <c r="C45" s="140" t="s">
        <v>431</v>
      </c>
      <c r="D45" s="141" t="s">
        <v>5</v>
      </c>
      <c r="E45" s="140" t="s">
        <v>19</v>
      </c>
      <c r="F45" s="159" t="s">
        <v>430</v>
      </c>
      <c r="G45" s="160">
        <v>2</v>
      </c>
      <c r="H45" s="181">
        <v>104</v>
      </c>
      <c r="I45" s="160">
        <v>52</v>
      </c>
      <c r="J45" s="182">
        <v>52</v>
      </c>
      <c r="K45" s="146">
        <v>1</v>
      </c>
      <c r="L45" s="147" t="e">
        <f>#REF!</f>
        <v>#REF!</v>
      </c>
      <c r="M45" s="142" t="e">
        <f>#REF!</f>
        <v>#REF!</v>
      </c>
      <c r="N45" s="148">
        <f t="shared" si="4"/>
        <v>2</v>
      </c>
      <c r="O45" s="142">
        <f t="shared" si="5"/>
        <v>104</v>
      </c>
      <c r="P45" s="142">
        <f t="shared" si="6"/>
        <v>52</v>
      </c>
      <c r="Q45" s="142">
        <f t="shared" si="7"/>
        <v>52</v>
      </c>
      <c r="R45" s="142">
        <v>2</v>
      </c>
      <c r="S45" s="142">
        <v>104</v>
      </c>
    </row>
    <row r="46" spans="2:19" s="126" customFormat="1" ht="26.25">
      <c r="B46" s="139">
        <v>25</v>
      </c>
      <c r="C46" s="140" t="s">
        <v>429</v>
      </c>
      <c r="D46" s="141" t="s">
        <v>5</v>
      </c>
      <c r="E46" s="140" t="s">
        <v>19</v>
      </c>
      <c r="F46" s="159" t="s">
        <v>428</v>
      </c>
      <c r="G46" s="160">
        <v>1</v>
      </c>
      <c r="H46" s="181">
        <v>538</v>
      </c>
      <c r="I46" s="160">
        <v>269</v>
      </c>
      <c r="J46" s="182">
        <v>269</v>
      </c>
      <c r="K46" s="146">
        <v>1</v>
      </c>
      <c r="L46" s="147" t="e">
        <f>#REF!</f>
        <v>#REF!</v>
      </c>
      <c r="M46" s="142" t="e">
        <f>#REF!</f>
        <v>#REF!</v>
      </c>
      <c r="N46" s="148">
        <f t="shared" si="4"/>
        <v>1</v>
      </c>
      <c r="O46" s="142">
        <f t="shared" si="5"/>
        <v>538</v>
      </c>
      <c r="P46" s="142">
        <f t="shared" si="6"/>
        <v>269</v>
      </c>
      <c r="Q46" s="142">
        <f t="shared" si="7"/>
        <v>269</v>
      </c>
      <c r="R46" s="142">
        <v>1</v>
      </c>
      <c r="S46" s="142">
        <v>538</v>
      </c>
    </row>
    <row r="47" spans="2:19" s="126" customFormat="1" ht="26.25">
      <c r="B47" s="139">
        <v>26</v>
      </c>
      <c r="C47" s="140" t="s">
        <v>427</v>
      </c>
      <c r="D47" s="141" t="s">
        <v>5</v>
      </c>
      <c r="E47" s="140" t="s">
        <v>19</v>
      </c>
      <c r="F47" s="159" t="s">
        <v>426</v>
      </c>
      <c r="G47" s="160">
        <v>1</v>
      </c>
      <c r="H47" s="181">
        <v>809</v>
      </c>
      <c r="I47" s="160">
        <v>405</v>
      </c>
      <c r="J47" s="182">
        <v>404</v>
      </c>
      <c r="K47" s="146">
        <v>1</v>
      </c>
      <c r="L47" s="147" t="e">
        <f>#REF!</f>
        <v>#REF!</v>
      </c>
      <c r="M47" s="142" t="e">
        <f>#REF!</f>
        <v>#REF!</v>
      </c>
      <c r="N47" s="148">
        <f t="shared" si="4"/>
        <v>1</v>
      </c>
      <c r="O47" s="142">
        <f t="shared" si="5"/>
        <v>809</v>
      </c>
      <c r="P47" s="142">
        <f t="shared" si="6"/>
        <v>405</v>
      </c>
      <c r="Q47" s="142">
        <f t="shared" si="7"/>
        <v>404</v>
      </c>
      <c r="R47" s="142">
        <v>1</v>
      </c>
      <c r="S47" s="142">
        <v>809</v>
      </c>
    </row>
    <row r="48" spans="2:19" s="126" customFormat="1" ht="26.25">
      <c r="B48" s="139">
        <v>27</v>
      </c>
      <c r="C48" s="140" t="s">
        <v>425</v>
      </c>
      <c r="D48" s="141" t="s">
        <v>5</v>
      </c>
      <c r="E48" s="140" t="s">
        <v>19</v>
      </c>
      <c r="F48" s="159" t="s">
        <v>424</v>
      </c>
      <c r="G48" s="160">
        <v>2</v>
      </c>
      <c r="H48" s="181">
        <v>650</v>
      </c>
      <c r="I48" s="160">
        <v>326</v>
      </c>
      <c r="J48" s="182">
        <v>324</v>
      </c>
      <c r="K48" s="146">
        <v>1</v>
      </c>
      <c r="L48" s="147" t="e">
        <f>#REF!</f>
        <v>#REF!</v>
      </c>
      <c r="M48" s="142" t="e">
        <f>#REF!</f>
        <v>#REF!</v>
      </c>
      <c r="N48" s="148">
        <f t="shared" si="4"/>
        <v>2</v>
      </c>
      <c r="O48" s="142">
        <f t="shared" si="5"/>
        <v>650</v>
      </c>
      <c r="P48" s="142">
        <f t="shared" si="6"/>
        <v>326</v>
      </c>
      <c r="Q48" s="142">
        <f t="shared" si="7"/>
        <v>324</v>
      </c>
      <c r="R48" s="142">
        <v>2</v>
      </c>
      <c r="S48" s="142">
        <v>650</v>
      </c>
    </row>
    <row r="49" spans="2:19" s="126" customFormat="1" ht="26.25">
      <c r="B49" s="139">
        <v>28</v>
      </c>
      <c r="C49" s="140" t="s">
        <v>423</v>
      </c>
      <c r="D49" s="141" t="s">
        <v>5</v>
      </c>
      <c r="E49" s="140" t="s">
        <v>19</v>
      </c>
      <c r="F49" s="159" t="s">
        <v>422</v>
      </c>
      <c r="G49" s="160">
        <v>2</v>
      </c>
      <c r="H49" s="181">
        <v>10</v>
      </c>
      <c r="I49" s="160">
        <v>6</v>
      </c>
      <c r="J49" s="182">
        <v>4</v>
      </c>
      <c r="K49" s="146">
        <v>1</v>
      </c>
      <c r="L49" s="147" t="e">
        <f>#REF!</f>
        <v>#REF!</v>
      </c>
      <c r="M49" s="142" t="e">
        <f>#REF!</f>
        <v>#REF!</v>
      </c>
      <c r="N49" s="148">
        <f t="shared" si="4"/>
        <v>2</v>
      </c>
      <c r="O49" s="142">
        <f t="shared" si="5"/>
        <v>10</v>
      </c>
      <c r="P49" s="142">
        <f t="shared" si="6"/>
        <v>6</v>
      </c>
      <c r="Q49" s="142">
        <f t="shared" si="7"/>
        <v>4</v>
      </c>
      <c r="R49" s="142">
        <v>2</v>
      </c>
      <c r="S49" s="142">
        <v>10</v>
      </c>
    </row>
    <row r="50" spans="2:19" s="126" customFormat="1" ht="26.25">
      <c r="B50" s="139">
        <v>29</v>
      </c>
      <c r="C50" s="140" t="s">
        <v>421</v>
      </c>
      <c r="D50" s="141" t="s">
        <v>5</v>
      </c>
      <c r="E50" s="140" t="s">
        <v>19</v>
      </c>
      <c r="F50" s="159" t="s">
        <v>420</v>
      </c>
      <c r="G50" s="160">
        <v>1</v>
      </c>
      <c r="H50" s="181">
        <v>22</v>
      </c>
      <c r="I50" s="160">
        <v>11</v>
      </c>
      <c r="J50" s="182">
        <v>11</v>
      </c>
      <c r="K50" s="146">
        <v>1</v>
      </c>
      <c r="L50" s="147" t="e">
        <f>#REF!</f>
        <v>#REF!</v>
      </c>
      <c r="M50" s="142" t="e">
        <f>#REF!</f>
        <v>#REF!</v>
      </c>
      <c r="N50" s="148">
        <f t="shared" si="4"/>
        <v>1</v>
      </c>
      <c r="O50" s="142">
        <f t="shared" si="5"/>
        <v>22</v>
      </c>
      <c r="P50" s="142">
        <f t="shared" si="6"/>
        <v>11</v>
      </c>
      <c r="Q50" s="142">
        <f t="shared" si="7"/>
        <v>11</v>
      </c>
      <c r="R50" s="142">
        <v>1</v>
      </c>
      <c r="S50" s="142">
        <v>22</v>
      </c>
    </row>
    <row r="51" spans="2:19" s="126" customFormat="1" ht="26.25">
      <c r="B51" s="139">
        <v>30</v>
      </c>
      <c r="C51" s="140" t="s">
        <v>419</v>
      </c>
      <c r="D51" s="141" t="s">
        <v>5</v>
      </c>
      <c r="E51" s="140" t="s">
        <v>19</v>
      </c>
      <c r="F51" s="159" t="s">
        <v>418</v>
      </c>
      <c r="G51" s="160">
        <v>1</v>
      </c>
      <c r="H51" s="181">
        <v>80</v>
      </c>
      <c r="I51" s="160">
        <v>40</v>
      </c>
      <c r="J51" s="182">
        <v>40</v>
      </c>
      <c r="K51" s="146">
        <v>1</v>
      </c>
      <c r="L51" s="147" t="e">
        <f>#REF!</f>
        <v>#REF!</v>
      </c>
      <c r="M51" s="142" t="e">
        <f>#REF!</f>
        <v>#REF!</v>
      </c>
      <c r="N51" s="148">
        <f t="shared" si="4"/>
        <v>1</v>
      </c>
      <c r="O51" s="142">
        <f t="shared" si="5"/>
        <v>80</v>
      </c>
      <c r="P51" s="142">
        <f t="shared" si="6"/>
        <v>40</v>
      </c>
      <c r="Q51" s="142">
        <f t="shared" si="7"/>
        <v>40</v>
      </c>
      <c r="R51" s="142">
        <v>1</v>
      </c>
      <c r="S51" s="142">
        <v>80</v>
      </c>
    </row>
    <row r="52" spans="2:19" s="126" customFormat="1" ht="26.25">
      <c r="B52" s="139">
        <v>31</v>
      </c>
      <c r="C52" s="140" t="s">
        <v>417</v>
      </c>
      <c r="D52" s="141" t="s">
        <v>5</v>
      </c>
      <c r="E52" s="140" t="s">
        <v>19</v>
      </c>
      <c r="F52" s="159" t="s">
        <v>416</v>
      </c>
      <c r="G52" s="160">
        <v>1</v>
      </c>
      <c r="H52" s="181">
        <v>449</v>
      </c>
      <c r="I52" s="160">
        <v>225</v>
      </c>
      <c r="J52" s="182">
        <v>224</v>
      </c>
      <c r="K52" s="146">
        <v>1</v>
      </c>
      <c r="L52" s="147" t="e">
        <f>#REF!</f>
        <v>#REF!</v>
      </c>
      <c r="M52" s="142" t="e">
        <f>#REF!</f>
        <v>#REF!</v>
      </c>
      <c r="N52" s="148">
        <f t="shared" si="4"/>
        <v>1</v>
      </c>
      <c r="O52" s="142">
        <f t="shared" si="5"/>
        <v>449</v>
      </c>
      <c r="P52" s="142">
        <f t="shared" si="6"/>
        <v>225</v>
      </c>
      <c r="Q52" s="142">
        <f t="shared" si="7"/>
        <v>224</v>
      </c>
      <c r="R52" s="142">
        <v>1</v>
      </c>
      <c r="S52" s="142">
        <v>449</v>
      </c>
    </row>
    <row r="53" spans="2:19" s="126" customFormat="1" ht="26.25">
      <c r="B53" s="139">
        <v>32</v>
      </c>
      <c r="C53" s="140" t="s">
        <v>415</v>
      </c>
      <c r="D53" s="141" t="s">
        <v>5</v>
      </c>
      <c r="E53" s="140" t="s">
        <v>19</v>
      </c>
      <c r="F53" s="159" t="s">
        <v>414</v>
      </c>
      <c r="G53" s="160">
        <v>2</v>
      </c>
      <c r="H53" s="181">
        <v>72</v>
      </c>
      <c r="I53" s="160">
        <v>36</v>
      </c>
      <c r="J53" s="182">
        <v>36</v>
      </c>
      <c r="K53" s="146">
        <v>1</v>
      </c>
      <c r="L53" s="147" t="e">
        <f>#REF!</f>
        <v>#REF!</v>
      </c>
      <c r="M53" s="142" t="e">
        <f>#REF!</f>
        <v>#REF!</v>
      </c>
      <c r="N53" s="148">
        <f t="shared" si="4"/>
        <v>2</v>
      </c>
      <c r="O53" s="142">
        <f t="shared" si="5"/>
        <v>72</v>
      </c>
      <c r="P53" s="142">
        <f t="shared" si="6"/>
        <v>36</v>
      </c>
      <c r="Q53" s="142">
        <f t="shared" si="7"/>
        <v>36</v>
      </c>
      <c r="R53" s="142">
        <v>2</v>
      </c>
      <c r="S53" s="142">
        <v>72</v>
      </c>
    </row>
    <row r="54" spans="2:19" s="126" customFormat="1" ht="26.25">
      <c r="B54" s="139">
        <v>33</v>
      </c>
      <c r="C54" s="140" t="s">
        <v>413</v>
      </c>
      <c r="D54" s="141" t="s">
        <v>5</v>
      </c>
      <c r="E54" s="140" t="s">
        <v>19</v>
      </c>
      <c r="F54" s="159" t="s">
        <v>412</v>
      </c>
      <c r="G54" s="160">
        <v>1</v>
      </c>
      <c r="H54" s="181">
        <v>195</v>
      </c>
      <c r="I54" s="160">
        <v>98</v>
      </c>
      <c r="J54" s="182">
        <v>97</v>
      </c>
      <c r="K54" s="146">
        <v>1</v>
      </c>
      <c r="L54" s="147" t="e">
        <f>#REF!</f>
        <v>#REF!</v>
      </c>
      <c r="M54" s="142" t="e">
        <f>#REF!</f>
        <v>#REF!</v>
      </c>
      <c r="N54" s="148">
        <f t="shared" si="4"/>
        <v>1</v>
      </c>
      <c r="O54" s="142">
        <f t="shared" si="5"/>
        <v>195</v>
      </c>
      <c r="P54" s="142">
        <f t="shared" si="6"/>
        <v>98</v>
      </c>
      <c r="Q54" s="142">
        <f t="shared" si="7"/>
        <v>97</v>
      </c>
      <c r="R54" s="142">
        <v>1</v>
      </c>
      <c r="S54" s="142">
        <v>195</v>
      </c>
    </row>
    <row r="55" spans="2:19" s="126" customFormat="1" ht="26.25">
      <c r="B55" s="139">
        <v>34</v>
      </c>
      <c r="C55" s="140" t="s">
        <v>411</v>
      </c>
      <c r="D55" s="141" t="s">
        <v>5</v>
      </c>
      <c r="E55" s="140" t="s">
        <v>19</v>
      </c>
      <c r="F55" s="159" t="s">
        <v>410</v>
      </c>
      <c r="G55" s="160">
        <v>7</v>
      </c>
      <c r="H55" s="181">
        <v>119</v>
      </c>
      <c r="I55" s="160">
        <v>63</v>
      </c>
      <c r="J55" s="182">
        <v>56</v>
      </c>
      <c r="K55" s="146">
        <v>1</v>
      </c>
      <c r="L55" s="147" t="e">
        <f>#REF!</f>
        <v>#REF!</v>
      </c>
      <c r="M55" s="142" t="e">
        <f>#REF!</f>
        <v>#REF!</v>
      </c>
      <c r="N55" s="148">
        <f t="shared" si="4"/>
        <v>7</v>
      </c>
      <c r="O55" s="142">
        <f t="shared" si="5"/>
        <v>119</v>
      </c>
      <c r="P55" s="142">
        <f t="shared" si="6"/>
        <v>63</v>
      </c>
      <c r="Q55" s="142">
        <f t="shared" si="7"/>
        <v>56</v>
      </c>
      <c r="R55" s="142">
        <v>7</v>
      </c>
      <c r="S55" s="142">
        <v>119</v>
      </c>
    </row>
    <row r="56" spans="2:19" s="126" customFormat="1" ht="26.25">
      <c r="B56" s="139">
        <v>35</v>
      </c>
      <c r="C56" s="140" t="s">
        <v>409</v>
      </c>
      <c r="D56" s="141" t="s">
        <v>5</v>
      </c>
      <c r="E56" s="140" t="s">
        <v>19</v>
      </c>
      <c r="F56" s="159" t="s">
        <v>408</v>
      </c>
      <c r="G56" s="160">
        <v>13</v>
      </c>
      <c r="H56" s="181">
        <v>1352</v>
      </c>
      <c r="I56" s="160">
        <v>676</v>
      </c>
      <c r="J56" s="182">
        <v>676</v>
      </c>
      <c r="K56" s="146">
        <v>1</v>
      </c>
      <c r="L56" s="147" t="e">
        <f>#REF!</f>
        <v>#REF!</v>
      </c>
      <c r="M56" s="142" t="e">
        <f>#REF!</f>
        <v>#REF!</v>
      </c>
      <c r="N56" s="148">
        <f t="shared" si="4"/>
        <v>13</v>
      </c>
      <c r="O56" s="142">
        <f t="shared" si="5"/>
        <v>1352</v>
      </c>
      <c r="P56" s="142">
        <f t="shared" si="6"/>
        <v>676</v>
      </c>
      <c r="Q56" s="142">
        <f t="shared" si="7"/>
        <v>676</v>
      </c>
      <c r="R56" s="142">
        <v>13</v>
      </c>
      <c r="S56" s="142">
        <v>1352</v>
      </c>
    </row>
    <row r="57" spans="2:19" s="126" customFormat="1" ht="26.25">
      <c r="B57" s="139">
        <v>36</v>
      </c>
      <c r="C57" s="140" t="s">
        <v>407</v>
      </c>
      <c r="D57" s="141" t="s">
        <v>5</v>
      </c>
      <c r="E57" s="140" t="s">
        <v>19</v>
      </c>
      <c r="F57" s="159" t="s">
        <v>406</v>
      </c>
      <c r="G57" s="160">
        <v>1</v>
      </c>
      <c r="H57" s="181">
        <v>390</v>
      </c>
      <c r="I57" s="160">
        <v>195</v>
      </c>
      <c r="J57" s="182">
        <v>195</v>
      </c>
      <c r="K57" s="146">
        <v>1</v>
      </c>
      <c r="L57" s="147" t="e">
        <f>#REF!</f>
        <v>#REF!</v>
      </c>
      <c r="M57" s="142" t="e">
        <f>#REF!</f>
        <v>#REF!</v>
      </c>
      <c r="N57" s="148">
        <f t="shared" si="4"/>
        <v>1</v>
      </c>
      <c r="O57" s="142">
        <f t="shared" si="5"/>
        <v>390</v>
      </c>
      <c r="P57" s="142">
        <f t="shared" si="6"/>
        <v>195</v>
      </c>
      <c r="Q57" s="142">
        <f t="shared" si="7"/>
        <v>195</v>
      </c>
      <c r="R57" s="142">
        <v>1</v>
      </c>
      <c r="S57" s="142">
        <v>390</v>
      </c>
    </row>
    <row r="58" spans="2:19" s="126" customFormat="1" ht="26.25">
      <c r="B58" s="139">
        <v>37</v>
      </c>
      <c r="C58" s="140" t="s">
        <v>405</v>
      </c>
      <c r="D58" s="141" t="s">
        <v>5</v>
      </c>
      <c r="E58" s="140" t="s">
        <v>19</v>
      </c>
      <c r="F58" s="159" t="s">
        <v>404</v>
      </c>
      <c r="G58" s="160">
        <v>1</v>
      </c>
      <c r="H58" s="181">
        <v>26</v>
      </c>
      <c r="I58" s="160">
        <v>13</v>
      </c>
      <c r="J58" s="182">
        <v>13</v>
      </c>
      <c r="K58" s="146">
        <v>1</v>
      </c>
      <c r="L58" s="147" t="e">
        <f>#REF!</f>
        <v>#REF!</v>
      </c>
      <c r="M58" s="142" t="e">
        <f>#REF!</f>
        <v>#REF!</v>
      </c>
      <c r="N58" s="148">
        <f t="shared" si="4"/>
        <v>1</v>
      </c>
      <c r="O58" s="142">
        <f t="shared" si="5"/>
        <v>26</v>
      </c>
      <c r="P58" s="142">
        <f t="shared" si="6"/>
        <v>13</v>
      </c>
      <c r="Q58" s="142">
        <f t="shared" si="7"/>
        <v>13</v>
      </c>
      <c r="R58" s="142">
        <v>1</v>
      </c>
      <c r="S58" s="142">
        <v>26</v>
      </c>
    </row>
    <row r="59" spans="2:19" s="126" customFormat="1" ht="26.25">
      <c r="B59" s="139">
        <v>38</v>
      </c>
      <c r="C59" s="140" t="s">
        <v>403</v>
      </c>
      <c r="D59" s="141" t="s">
        <v>5</v>
      </c>
      <c r="E59" s="140" t="s">
        <v>19</v>
      </c>
      <c r="F59" s="159" t="s">
        <v>402</v>
      </c>
      <c r="G59" s="160">
        <v>1</v>
      </c>
      <c r="H59" s="181">
        <v>70</v>
      </c>
      <c r="I59" s="160">
        <v>35</v>
      </c>
      <c r="J59" s="182">
        <v>35</v>
      </c>
      <c r="K59" s="146">
        <v>1</v>
      </c>
      <c r="L59" s="147" t="e">
        <f>#REF!</f>
        <v>#REF!</v>
      </c>
      <c r="M59" s="142" t="e">
        <f>#REF!</f>
        <v>#REF!</v>
      </c>
      <c r="N59" s="148">
        <f t="shared" si="4"/>
        <v>1</v>
      </c>
      <c r="O59" s="142">
        <f t="shared" si="5"/>
        <v>70</v>
      </c>
      <c r="P59" s="142">
        <f t="shared" si="6"/>
        <v>35</v>
      </c>
      <c r="Q59" s="142">
        <f t="shared" si="7"/>
        <v>35</v>
      </c>
      <c r="R59" s="142">
        <v>1</v>
      </c>
      <c r="S59" s="142">
        <v>70</v>
      </c>
    </row>
    <row r="60" spans="2:19" s="126" customFormat="1" ht="26.25">
      <c r="B60" s="139">
        <v>39</v>
      </c>
      <c r="C60" s="140" t="s">
        <v>401</v>
      </c>
      <c r="D60" s="141" t="s">
        <v>5</v>
      </c>
      <c r="E60" s="140" t="s">
        <v>19</v>
      </c>
      <c r="F60" s="159" t="s">
        <v>400</v>
      </c>
      <c r="G60" s="160">
        <v>1</v>
      </c>
      <c r="H60" s="181">
        <v>999</v>
      </c>
      <c r="I60" s="160">
        <v>500</v>
      </c>
      <c r="J60" s="182">
        <v>499</v>
      </c>
      <c r="K60" s="146">
        <v>1</v>
      </c>
      <c r="L60" s="147" t="e">
        <f>#REF!</f>
        <v>#REF!</v>
      </c>
      <c r="M60" s="142" t="e">
        <f>#REF!</f>
        <v>#REF!</v>
      </c>
      <c r="N60" s="148">
        <f t="shared" si="4"/>
        <v>1</v>
      </c>
      <c r="O60" s="142">
        <f t="shared" si="5"/>
        <v>999</v>
      </c>
      <c r="P60" s="142">
        <f t="shared" si="6"/>
        <v>500</v>
      </c>
      <c r="Q60" s="142">
        <f t="shared" si="7"/>
        <v>499</v>
      </c>
      <c r="R60" s="142">
        <v>1</v>
      </c>
      <c r="S60" s="142">
        <v>999</v>
      </c>
    </row>
    <row r="61" spans="2:19" s="126" customFormat="1" ht="26.25">
      <c r="B61" s="139">
        <v>40</v>
      </c>
      <c r="C61" s="140" t="s">
        <v>399</v>
      </c>
      <c r="D61" s="141" t="s">
        <v>5</v>
      </c>
      <c r="E61" s="140" t="s">
        <v>19</v>
      </c>
      <c r="F61" s="159" t="s">
        <v>398</v>
      </c>
      <c r="G61" s="160">
        <v>1</v>
      </c>
      <c r="H61" s="181">
        <v>295</v>
      </c>
      <c r="I61" s="160">
        <v>148</v>
      </c>
      <c r="J61" s="182">
        <v>147</v>
      </c>
      <c r="K61" s="146">
        <v>1</v>
      </c>
      <c r="L61" s="147" t="e">
        <f>#REF!</f>
        <v>#REF!</v>
      </c>
      <c r="M61" s="142" t="e">
        <f>#REF!</f>
        <v>#REF!</v>
      </c>
      <c r="N61" s="148">
        <f t="shared" si="4"/>
        <v>1</v>
      </c>
      <c r="O61" s="142">
        <f t="shared" si="5"/>
        <v>295</v>
      </c>
      <c r="P61" s="142">
        <f t="shared" si="6"/>
        <v>148</v>
      </c>
      <c r="Q61" s="142">
        <f t="shared" si="7"/>
        <v>147</v>
      </c>
      <c r="R61" s="142">
        <v>1</v>
      </c>
      <c r="S61" s="142">
        <v>295</v>
      </c>
    </row>
    <row r="62" spans="2:19" s="126" customFormat="1" ht="26.25">
      <c r="B62" s="139">
        <v>41</v>
      </c>
      <c r="C62" s="140" t="s">
        <v>397</v>
      </c>
      <c r="D62" s="141" t="s">
        <v>5</v>
      </c>
      <c r="E62" s="140" t="s">
        <v>19</v>
      </c>
      <c r="F62" s="159" t="s">
        <v>396</v>
      </c>
      <c r="G62" s="160">
        <v>1</v>
      </c>
      <c r="H62" s="181">
        <v>490</v>
      </c>
      <c r="I62" s="160">
        <v>245</v>
      </c>
      <c r="J62" s="182">
        <v>245</v>
      </c>
      <c r="K62" s="146">
        <v>1</v>
      </c>
      <c r="L62" s="147" t="e">
        <f>#REF!</f>
        <v>#REF!</v>
      </c>
      <c r="M62" s="142" t="e">
        <f>#REF!</f>
        <v>#REF!</v>
      </c>
      <c r="N62" s="148">
        <f t="shared" si="4"/>
        <v>1</v>
      </c>
      <c r="O62" s="142">
        <f t="shared" si="5"/>
        <v>490</v>
      </c>
      <c r="P62" s="142">
        <f t="shared" si="6"/>
        <v>245</v>
      </c>
      <c r="Q62" s="142">
        <f t="shared" si="7"/>
        <v>245</v>
      </c>
      <c r="R62" s="142">
        <v>1</v>
      </c>
      <c r="S62" s="142">
        <v>490</v>
      </c>
    </row>
    <row r="63" spans="2:19" s="126" customFormat="1" ht="26.25">
      <c r="B63" s="139">
        <v>42</v>
      </c>
      <c r="C63" s="140" t="s">
        <v>395</v>
      </c>
      <c r="D63" s="141" t="s">
        <v>5</v>
      </c>
      <c r="E63" s="140" t="s">
        <v>19</v>
      </c>
      <c r="F63" s="159" t="s">
        <v>394</v>
      </c>
      <c r="G63" s="160">
        <v>1</v>
      </c>
      <c r="H63" s="181">
        <v>10</v>
      </c>
      <c r="I63" s="160">
        <v>5</v>
      </c>
      <c r="J63" s="182">
        <v>5</v>
      </c>
      <c r="K63" s="146">
        <v>1</v>
      </c>
      <c r="L63" s="147" t="e">
        <f>#REF!</f>
        <v>#REF!</v>
      </c>
      <c r="M63" s="142" t="e">
        <f>#REF!</f>
        <v>#REF!</v>
      </c>
      <c r="N63" s="148">
        <f t="shared" si="4"/>
        <v>1</v>
      </c>
      <c r="O63" s="142">
        <f t="shared" si="5"/>
        <v>10</v>
      </c>
      <c r="P63" s="142">
        <f t="shared" si="6"/>
        <v>5</v>
      </c>
      <c r="Q63" s="142">
        <f t="shared" si="7"/>
        <v>5</v>
      </c>
      <c r="R63" s="142">
        <v>1</v>
      </c>
      <c r="S63" s="142">
        <v>10</v>
      </c>
    </row>
    <row r="64" spans="2:19" s="126" customFormat="1" ht="26.25">
      <c r="B64" s="139">
        <v>43</v>
      </c>
      <c r="C64" s="140" t="s">
        <v>393</v>
      </c>
      <c r="D64" s="141" t="s">
        <v>5</v>
      </c>
      <c r="E64" s="140" t="s">
        <v>19</v>
      </c>
      <c r="F64" s="159" t="s">
        <v>392</v>
      </c>
      <c r="G64" s="160">
        <v>2</v>
      </c>
      <c r="H64" s="181">
        <v>168</v>
      </c>
      <c r="I64" s="160">
        <v>84</v>
      </c>
      <c r="J64" s="182">
        <v>84</v>
      </c>
      <c r="K64" s="146">
        <v>1</v>
      </c>
      <c r="L64" s="147" t="e">
        <f>#REF!</f>
        <v>#REF!</v>
      </c>
      <c r="M64" s="142" t="e">
        <f>#REF!</f>
        <v>#REF!</v>
      </c>
      <c r="N64" s="148">
        <f t="shared" si="4"/>
        <v>2</v>
      </c>
      <c r="O64" s="142">
        <f t="shared" si="5"/>
        <v>168</v>
      </c>
      <c r="P64" s="142">
        <f t="shared" si="6"/>
        <v>84</v>
      </c>
      <c r="Q64" s="142">
        <f t="shared" si="7"/>
        <v>84</v>
      </c>
      <c r="R64" s="142">
        <v>2</v>
      </c>
      <c r="S64" s="142">
        <v>168</v>
      </c>
    </row>
    <row r="65" spans="2:19" s="126" customFormat="1" ht="27" thickBot="1">
      <c r="B65" s="183">
        <v>44</v>
      </c>
      <c r="C65" s="184" t="s">
        <v>32</v>
      </c>
      <c r="D65" s="185" t="s">
        <v>5</v>
      </c>
      <c r="E65" s="184" t="s">
        <v>31</v>
      </c>
      <c r="F65" s="186" t="s">
        <v>30</v>
      </c>
      <c r="G65" s="187">
        <v>1</v>
      </c>
      <c r="H65" s="188">
        <v>10.870000000000001</v>
      </c>
      <c r="I65" s="187">
        <v>5</v>
      </c>
      <c r="J65" s="189">
        <v>5.87</v>
      </c>
      <c r="K65" s="146">
        <v>1</v>
      </c>
      <c r="L65" s="147" t="e">
        <f>#REF!</f>
        <v>#REF!</v>
      </c>
      <c r="M65" s="142" t="e">
        <f>#REF!</f>
        <v>#REF!</v>
      </c>
      <c r="N65" s="148">
        <f t="shared" si="4"/>
        <v>1</v>
      </c>
      <c r="O65" s="142">
        <f t="shared" si="5"/>
        <v>10.870000000000001</v>
      </c>
      <c r="P65" s="142">
        <f t="shared" si="6"/>
        <v>5</v>
      </c>
      <c r="Q65" s="142">
        <f t="shared" si="7"/>
        <v>5.87</v>
      </c>
      <c r="R65" s="142">
        <v>1</v>
      </c>
      <c r="S65" s="142">
        <v>10.870000000000001</v>
      </c>
    </row>
    <row r="66" spans="2:10" s="126" customFormat="1" ht="13.5" thickBot="1">
      <c r="B66" s="190"/>
      <c r="C66" s="191" t="s">
        <v>308</v>
      </c>
      <c r="D66" s="51" t="s">
        <v>0</v>
      </c>
      <c r="E66" s="50" t="s">
        <v>0</v>
      </c>
      <c r="F66" s="49" t="s">
        <v>0</v>
      </c>
      <c r="G66" s="195">
        <f>SUM(Концово!N30:N65)</f>
        <v>80</v>
      </c>
      <c r="H66" s="193">
        <f>SUM(Концово!O30:O65)</f>
        <v>16499.87</v>
      </c>
      <c r="I66" s="193">
        <f>SUM(Концово!P30:P65)</f>
        <v>8261</v>
      </c>
      <c r="J66" s="194">
        <f>SUM(Концово!Q30:Q65)</f>
        <v>8238.87</v>
      </c>
    </row>
    <row r="67" spans="2:10" s="126" customFormat="1" ht="13.5" thickBot="1">
      <c r="B67" s="196"/>
      <c r="C67" s="197" t="s">
        <v>1</v>
      </c>
      <c r="D67" s="54" t="s">
        <v>0</v>
      </c>
      <c r="E67" s="53" t="s">
        <v>0</v>
      </c>
      <c r="F67" s="52" t="s">
        <v>0</v>
      </c>
      <c r="G67" s="198">
        <f>SUM(Концово!N15:N66)</f>
        <v>89</v>
      </c>
      <c r="H67" s="199">
        <f>SUM(Концово!O15:O66)</f>
        <v>29250.87</v>
      </c>
      <c r="I67" s="199">
        <f>SUM(Концово!P15:P66)</f>
        <v>21012</v>
      </c>
      <c r="J67" s="200">
        <f>SUM(Концово!Q15:Q66)</f>
        <v>8238.87</v>
      </c>
    </row>
    <row r="68" spans="2:10" s="126" customFormat="1" ht="13.5" thickBot="1">
      <c r="B68" s="305" t="s">
        <v>289</v>
      </c>
      <c r="C68" s="306"/>
      <c r="D68" s="306"/>
      <c r="E68" s="306"/>
      <c r="F68" s="306"/>
      <c r="G68" s="306"/>
      <c r="H68" s="306"/>
      <c r="I68" s="306"/>
      <c r="J68" s="307"/>
    </row>
    <row r="69" spans="2:19" s="126" customFormat="1" ht="26.25">
      <c r="B69" s="174">
        <v>45</v>
      </c>
      <c r="C69" s="175" t="s">
        <v>286</v>
      </c>
      <c r="D69" s="176" t="s">
        <v>5</v>
      </c>
      <c r="E69" s="175" t="s">
        <v>283</v>
      </c>
      <c r="F69" s="177" t="s">
        <v>391</v>
      </c>
      <c r="G69" s="178">
        <v>1</v>
      </c>
      <c r="H69" s="179">
        <v>14124</v>
      </c>
      <c r="I69" s="178">
        <v>1059.3</v>
      </c>
      <c r="J69" s="180">
        <v>13064.7</v>
      </c>
      <c r="K69" s="146">
        <v>1</v>
      </c>
      <c r="L69" s="147" t="e">
        <f>#REF!</f>
        <v>#REF!</v>
      </c>
      <c r="M69" s="142" t="e">
        <f>#REF!</f>
        <v>#REF!</v>
      </c>
      <c r="N69" s="148">
        <f aca="true" t="shared" si="8" ref="N69:N89">G69</f>
        <v>1</v>
      </c>
      <c r="O69" s="142">
        <f aca="true" t="shared" si="9" ref="O69:O89">H69</f>
        <v>14124</v>
      </c>
      <c r="P69" s="142">
        <f aca="true" t="shared" si="10" ref="P69:P89">I69</f>
        <v>1059.3</v>
      </c>
      <c r="Q69" s="142">
        <f aca="true" t="shared" si="11" ref="Q69:Q89">J69</f>
        <v>13064.7</v>
      </c>
      <c r="R69" s="142">
        <v>1</v>
      </c>
      <c r="S69" s="142">
        <v>14124</v>
      </c>
    </row>
    <row r="70" spans="2:19" s="126" customFormat="1" ht="39">
      <c r="B70" s="139">
        <v>46</v>
      </c>
      <c r="C70" s="140" t="s">
        <v>390</v>
      </c>
      <c r="D70" s="141" t="s">
        <v>5</v>
      </c>
      <c r="E70" s="140" t="s">
        <v>283</v>
      </c>
      <c r="F70" s="159" t="s">
        <v>389</v>
      </c>
      <c r="G70" s="160">
        <v>1</v>
      </c>
      <c r="H70" s="181">
        <v>87892</v>
      </c>
      <c r="I70" s="160">
        <v>6591.87</v>
      </c>
      <c r="J70" s="182">
        <v>81300.13</v>
      </c>
      <c r="K70" s="146">
        <v>1</v>
      </c>
      <c r="L70" s="147" t="e">
        <f>#REF!</f>
        <v>#REF!</v>
      </c>
      <c r="M70" s="142" t="e">
        <f>#REF!</f>
        <v>#REF!</v>
      </c>
      <c r="N70" s="148">
        <f t="shared" si="8"/>
        <v>1</v>
      </c>
      <c r="O70" s="142">
        <f t="shared" si="9"/>
        <v>87892</v>
      </c>
      <c r="P70" s="142">
        <f t="shared" si="10"/>
        <v>6591.87</v>
      </c>
      <c r="Q70" s="142">
        <f t="shared" si="11"/>
        <v>81300.13</v>
      </c>
      <c r="R70" s="142">
        <v>1</v>
      </c>
      <c r="S70" s="142">
        <v>87892</v>
      </c>
    </row>
    <row r="71" spans="2:19" s="126" customFormat="1" ht="39">
      <c r="B71" s="139">
        <v>47</v>
      </c>
      <c r="C71" s="140" t="s">
        <v>276</v>
      </c>
      <c r="D71" s="141" t="s">
        <v>5</v>
      </c>
      <c r="E71" s="140" t="s">
        <v>275</v>
      </c>
      <c r="F71" s="159" t="s">
        <v>388</v>
      </c>
      <c r="G71" s="160">
        <v>1</v>
      </c>
      <c r="H71" s="181">
        <v>3800</v>
      </c>
      <c r="I71" s="160">
        <v>2470.19</v>
      </c>
      <c r="J71" s="182">
        <v>1329.8100000000002</v>
      </c>
      <c r="K71" s="146">
        <v>1</v>
      </c>
      <c r="L71" s="147" t="e">
        <f>#REF!</f>
        <v>#REF!</v>
      </c>
      <c r="M71" s="142" t="e">
        <f>#REF!</f>
        <v>#REF!</v>
      </c>
      <c r="N71" s="148">
        <f t="shared" si="8"/>
        <v>1</v>
      </c>
      <c r="O71" s="142">
        <f t="shared" si="9"/>
        <v>3800</v>
      </c>
      <c r="P71" s="142">
        <f t="shared" si="10"/>
        <v>2470.19</v>
      </c>
      <c r="Q71" s="142">
        <f t="shared" si="11"/>
        <v>1329.8100000000002</v>
      </c>
      <c r="R71" s="142">
        <v>1</v>
      </c>
      <c r="S71" s="142">
        <v>3800</v>
      </c>
    </row>
    <row r="72" spans="2:19" s="126" customFormat="1" ht="26.25">
      <c r="B72" s="139">
        <v>48</v>
      </c>
      <c r="C72" s="140" t="s">
        <v>387</v>
      </c>
      <c r="D72" s="141" t="s">
        <v>5</v>
      </c>
      <c r="E72" s="140" t="s">
        <v>386</v>
      </c>
      <c r="F72" s="159" t="s">
        <v>385</v>
      </c>
      <c r="G72" s="160">
        <v>1</v>
      </c>
      <c r="H72" s="181">
        <v>9800</v>
      </c>
      <c r="I72" s="160">
        <v>6615.1900000000005</v>
      </c>
      <c r="J72" s="182">
        <v>3184.81</v>
      </c>
      <c r="K72" s="146">
        <v>1</v>
      </c>
      <c r="L72" s="147" t="e">
        <f>#REF!</f>
        <v>#REF!</v>
      </c>
      <c r="M72" s="142" t="e">
        <f>#REF!</f>
        <v>#REF!</v>
      </c>
      <c r="N72" s="148">
        <f t="shared" si="8"/>
        <v>1</v>
      </c>
      <c r="O72" s="142">
        <f t="shared" si="9"/>
        <v>9800</v>
      </c>
      <c r="P72" s="142">
        <f t="shared" si="10"/>
        <v>6615.1900000000005</v>
      </c>
      <c r="Q72" s="142">
        <f t="shared" si="11"/>
        <v>3184.81</v>
      </c>
      <c r="R72" s="142">
        <v>1</v>
      </c>
      <c r="S72" s="142">
        <v>9800</v>
      </c>
    </row>
    <row r="73" spans="2:19" s="126" customFormat="1" ht="26.25">
      <c r="B73" s="139">
        <v>49</v>
      </c>
      <c r="C73" s="140" t="s">
        <v>383</v>
      </c>
      <c r="D73" s="141" t="s">
        <v>5</v>
      </c>
      <c r="E73" s="140" t="s">
        <v>382</v>
      </c>
      <c r="F73" s="159" t="s">
        <v>384</v>
      </c>
      <c r="G73" s="160">
        <v>1</v>
      </c>
      <c r="H73" s="181">
        <v>6700</v>
      </c>
      <c r="I73" s="160">
        <v>5194.31</v>
      </c>
      <c r="J73" s="182">
        <v>1505.69</v>
      </c>
      <c r="K73" s="146">
        <v>1</v>
      </c>
      <c r="L73" s="147" t="e">
        <f>#REF!</f>
        <v>#REF!</v>
      </c>
      <c r="M73" s="142" t="e">
        <f>#REF!</f>
        <v>#REF!</v>
      </c>
      <c r="N73" s="148">
        <f t="shared" si="8"/>
        <v>1</v>
      </c>
      <c r="O73" s="142">
        <f t="shared" si="9"/>
        <v>6700</v>
      </c>
      <c r="P73" s="142">
        <f t="shared" si="10"/>
        <v>5194.31</v>
      </c>
      <c r="Q73" s="142">
        <f t="shared" si="11"/>
        <v>1505.69</v>
      </c>
      <c r="R73" s="142">
        <v>1</v>
      </c>
      <c r="S73" s="142">
        <v>6700</v>
      </c>
    </row>
    <row r="74" spans="2:19" s="126" customFormat="1" ht="26.25">
      <c r="B74" s="139">
        <v>50</v>
      </c>
      <c r="C74" s="140" t="s">
        <v>383</v>
      </c>
      <c r="D74" s="141" t="s">
        <v>5</v>
      </c>
      <c r="E74" s="140" t="s">
        <v>382</v>
      </c>
      <c r="F74" s="159" t="s">
        <v>381</v>
      </c>
      <c r="G74" s="160">
        <v>1</v>
      </c>
      <c r="H74" s="181">
        <v>6700</v>
      </c>
      <c r="I74" s="160">
        <v>5194.31</v>
      </c>
      <c r="J74" s="182">
        <v>1505.69</v>
      </c>
      <c r="K74" s="146">
        <v>1</v>
      </c>
      <c r="L74" s="147" t="e">
        <f>#REF!</f>
        <v>#REF!</v>
      </c>
      <c r="M74" s="142" t="e">
        <f>#REF!</f>
        <v>#REF!</v>
      </c>
      <c r="N74" s="148">
        <f t="shared" si="8"/>
        <v>1</v>
      </c>
      <c r="O74" s="142">
        <f t="shared" si="9"/>
        <v>6700</v>
      </c>
      <c r="P74" s="142">
        <f t="shared" si="10"/>
        <v>5194.31</v>
      </c>
      <c r="Q74" s="142">
        <f t="shared" si="11"/>
        <v>1505.69</v>
      </c>
      <c r="R74" s="142">
        <v>1</v>
      </c>
      <c r="S74" s="142">
        <v>6700</v>
      </c>
    </row>
    <row r="75" spans="2:19" s="126" customFormat="1" ht="26.25">
      <c r="B75" s="139">
        <v>51</v>
      </c>
      <c r="C75" s="140" t="s">
        <v>380</v>
      </c>
      <c r="D75" s="141" t="s">
        <v>5</v>
      </c>
      <c r="E75" s="140" t="s">
        <v>375</v>
      </c>
      <c r="F75" s="159" t="s">
        <v>379</v>
      </c>
      <c r="G75" s="160">
        <v>1</v>
      </c>
      <c r="H75" s="181">
        <v>50534.5</v>
      </c>
      <c r="I75" s="160">
        <v>15581.45</v>
      </c>
      <c r="J75" s="182">
        <v>34953.05</v>
      </c>
      <c r="K75" s="146">
        <v>1</v>
      </c>
      <c r="L75" s="147" t="e">
        <f>#REF!</f>
        <v>#REF!</v>
      </c>
      <c r="M75" s="142" t="e">
        <f>#REF!</f>
        <v>#REF!</v>
      </c>
      <c r="N75" s="148">
        <f t="shared" si="8"/>
        <v>1</v>
      </c>
      <c r="O75" s="142">
        <f t="shared" si="9"/>
        <v>50534.5</v>
      </c>
      <c r="P75" s="142">
        <f t="shared" si="10"/>
        <v>15581.45</v>
      </c>
      <c r="Q75" s="142">
        <f t="shared" si="11"/>
        <v>34953.05</v>
      </c>
      <c r="R75" s="142">
        <v>1</v>
      </c>
      <c r="S75" s="142">
        <v>50534.5</v>
      </c>
    </row>
    <row r="76" spans="2:19" s="126" customFormat="1" ht="26.25">
      <c r="B76" s="139">
        <v>52</v>
      </c>
      <c r="C76" s="140" t="s">
        <v>378</v>
      </c>
      <c r="D76" s="141" t="s">
        <v>5</v>
      </c>
      <c r="E76" s="140" t="s">
        <v>375</v>
      </c>
      <c r="F76" s="159" t="s">
        <v>377</v>
      </c>
      <c r="G76" s="160">
        <v>1</v>
      </c>
      <c r="H76" s="181">
        <v>20938.9</v>
      </c>
      <c r="I76" s="160">
        <v>6456.14</v>
      </c>
      <c r="J76" s="182">
        <v>14482.76</v>
      </c>
      <c r="K76" s="146">
        <v>1</v>
      </c>
      <c r="L76" s="147" t="e">
        <f>#REF!</f>
        <v>#REF!</v>
      </c>
      <c r="M76" s="142" t="e">
        <f>#REF!</f>
        <v>#REF!</v>
      </c>
      <c r="N76" s="148">
        <f t="shared" si="8"/>
        <v>1</v>
      </c>
      <c r="O76" s="142">
        <f t="shared" si="9"/>
        <v>20938.9</v>
      </c>
      <c r="P76" s="142">
        <f t="shared" si="10"/>
        <v>6456.14</v>
      </c>
      <c r="Q76" s="142">
        <f t="shared" si="11"/>
        <v>14482.76</v>
      </c>
      <c r="R76" s="142">
        <v>1</v>
      </c>
      <c r="S76" s="142">
        <v>20938.9</v>
      </c>
    </row>
    <row r="77" spans="2:19" s="126" customFormat="1" ht="26.25">
      <c r="B77" s="139">
        <v>53</v>
      </c>
      <c r="C77" s="140" t="s">
        <v>376</v>
      </c>
      <c r="D77" s="141" t="s">
        <v>5</v>
      </c>
      <c r="E77" s="140" t="s">
        <v>375</v>
      </c>
      <c r="F77" s="159" t="s">
        <v>374</v>
      </c>
      <c r="G77" s="160">
        <v>1</v>
      </c>
      <c r="H77" s="181">
        <v>6181.88</v>
      </c>
      <c r="I77" s="160">
        <v>1906.2</v>
      </c>
      <c r="J77" s="182">
        <v>4275.68</v>
      </c>
      <c r="K77" s="146">
        <v>1</v>
      </c>
      <c r="L77" s="147" t="e">
        <f>#REF!</f>
        <v>#REF!</v>
      </c>
      <c r="M77" s="142" t="e">
        <f>#REF!</f>
        <v>#REF!</v>
      </c>
      <c r="N77" s="148">
        <f t="shared" si="8"/>
        <v>1</v>
      </c>
      <c r="O77" s="142">
        <f t="shared" si="9"/>
        <v>6181.88</v>
      </c>
      <c r="P77" s="142">
        <f t="shared" si="10"/>
        <v>1906.2</v>
      </c>
      <c r="Q77" s="142">
        <f t="shared" si="11"/>
        <v>4275.68</v>
      </c>
      <c r="R77" s="142">
        <v>1</v>
      </c>
      <c r="S77" s="142">
        <v>6181.88</v>
      </c>
    </row>
    <row r="78" spans="2:19" s="126" customFormat="1" ht="26.25">
      <c r="B78" s="139">
        <v>54</v>
      </c>
      <c r="C78" s="140" t="s">
        <v>373</v>
      </c>
      <c r="D78" s="141" t="s">
        <v>5</v>
      </c>
      <c r="E78" s="140" t="s">
        <v>372</v>
      </c>
      <c r="F78" s="159" t="s">
        <v>371</v>
      </c>
      <c r="G78" s="160">
        <v>1</v>
      </c>
      <c r="H78" s="181">
        <v>2750</v>
      </c>
      <c r="I78" s="160">
        <v>2567.94</v>
      </c>
      <c r="J78" s="182">
        <v>182.06</v>
      </c>
      <c r="K78" s="146">
        <v>1</v>
      </c>
      <c r="L78" s="147" t="e">
        <f>#REF!</f>
        <v>#REF!</v>
      </c>
      <c r="M78" s="142" t="e">
        <f>#REF!</f>
        <v>#REF!</v>
      </c>
      <c r="N78" s="148">
        <f t="shared" si="8"/>
        <v>1</v>
      </c>
      <c r="O78" s="142">
        <f t="shared" si="9"/>
        <v>2750</v>
      </c>
      <c r="P78" s="142">
        <f t="shared" si="10"/>
        <v>2567.94</v>
      </c>
      <c r="Q78" s="142">
        <f t="shared" si="11"/>
        <v>182.06</v>
      </c>
      <c r="R78" s="142">
        <v>1</v>
      </c>
      <c r="S78" s="142">
        <v>2750</v>
      </c>
    </row>
    <row r="79" spans="2:19" s="126" customFormat="1" ht="26.25">
      <c r="B79" s="139">
        <v>55</v>
      </c>
      <c r="C79" s="140" t="s">
        <v>370</v>
      </c>
      <c r="D79" s="141" t="s">
        <v>5</v>
      </c>
      <c r="E79" s="140" t="s">
        <v>369</v>
      </c>
      <c r="F79" s="159" t="s">
        <v>368</v>
      </c>
      <c r="G79" s="160">
        <v>1</v>
      </c>
      <c r="H79" s="181">
        <v>6138</v>
      </c>
      <c r="I79" s="160">
        <v>6138</v>
      </c>
      <c r="J79" s="182">
        <v>0</v>
      </c>
      <c r="K79" s="146">
        <v>1</v>
      </c>
      <c r="L79" s="147" t="e">
        <f>#REF!</f>
        <v>#REF!</v>
      </c>
      <c r="M79" s="142" t="e">
        <f>#REF!</f>
        <v>#REF!</v>
      </c>
      <c r="N79" s="148">
        <f t="shared" si="8"/>
        <v>1</v>
      </c>
      <c r="O79" s="142">
        <f t="shared" si="9"/>
        <v>6138</v>
      </c>
      <c r="P79" s="142">
        <f t="shared" si="10"/>
        <v>6138</v>
      </c>
      <c r="Q79" s="142">
        <f t="shared" si="11"/>
        <v>0</v>
      </c>
      <c r="R79" s="142">
        <v>1</v>
      </c>
      <c r="S79" s="142">
        <v>6138</v>
      </c>
    </row>
    <row r="80" spans="2:19" s="126" customFormat="1" ht="26.25">
      <c r="B80" s="139">
        <v>56</v>
      </c>
      <c r="C80" s="140" t="s">
        <v>367</v>
      </c>
      <c r="D80" s="141" t="s">
        <v>5</v>
      </c>
      <c r="E80" s="140" t="s">
        <v>366</v>
      </c>
      <c r="F80" s="159" t="s">
        <v>252</v>
      </c>
      <c r="G80" s="160">
        <v>1</v>
      </c>
      <c r="H80" s="181">
        <v>2796</v>
      </c>
      <c r="I80" s="160">
        <v>2796</v>
      </c>
      <c r="J80" s="182">
        <v>0</v>
      </c>
      <c r="K80" s="146">
        <v>1</v>
      </c>
      <c r="L80" s="147" t="e">
        <f>#REF!</f>
        <v>#REF!</v>
      </c>
      <c r="M80" s="142" t="e">
        <f>#REF!</f>
        <v>#REF!</v>
      </c>
      <c r="N80" s="148">
        <f t="shared" si="8"/>
        <v>1</v>
      </c>
      <c r="O80" s="142">
        <f t="shared" si="9"/>
        <v>2796</v>
      </c>
      <c r="P80" s="142">
        <f t="shared" si="10"/>
        <v>2796</v>
      </c>
      <c r="Q80" s="142">
        <f t="shared" si="11"/>
        <v>0</v>
      </c>
      <c r="R80" s="142">
        <v>1</v>
      </c>
      <c r="S80" s="142">
        <v>2796</v>
      </c>
    </row>
    <row r="81" spans="2:19" s="126" customFormat="1" ht="26.25">
      <c r="B81" s="139">
        <v>57</v>
      </c>
      <c r="C81" s="140" t="s">
        <v>365</v>
      </c>
      <c r="D81" s="141" t="s">
        <v>5</v>
      </c>
      <c r="E81" s="140" t="s">
        <v>241</v>
      </c>
      <c r="F81" s="159" t="s">
        <v>364</v>
      </c>
      <c r="G81" s="160">
        <v>1</v>
      </c>
      <c r="H81" s="181">
        <v>4661</v>
      </c>
      <c r="I81" s="160">
        <v>4661</v>
      </c>
      <c r="J81" s="182">
        <v>0</v>
      </c>
      <c r="K81" s="146">
        <v>1</v>
      </c>
      <c r="L81" s="147" t="e">
        <f>#REF!</f>
        <v>#REF!</v>
      </c>
      <c r="M81" s="142" t="e">
        <f>#REF!</f>
        <v>#REF!</v>
      </c>
      <c r="N81" s="148">
        <f t="shared" si="8"/>
        <v>1</v>
      </c>
      <c r="O81" s="142">
        <f t="shared" si="9"/>
        <v>4661</v>
      </c>
      <c r="P81" s="142">
        <f t="shared" si="10"/>
        <v>4661</v>
      </c>
      <c r="Q81" s="142">
        <f t="shared" si="11"/>
        <v>0</v>
      </c>
      <c r="R81" s="142">
        <v>1</v>
      </c>
      <c r="S81" s="142">
        <v>4661</v>
      </c>
    </row>
    <row r="82" spans="2:19" s="126" customFormat="1" ht="26.25">
      <c r="B82" s="139">
        <v>58</v>
      </c>
      <c r="C82" s="140" t="s">
        <v>363</v>
      </c>
      <c r="D82" s="141" t="s">
        <v>5</v>
      </c>
      <c r="E82" s="140" t="s">
        <v>362</v>
      </c>
      <c r="F82" s="159" t="s">
        <v>361</v>
      </c>
      <c r="G82" s="160">
        <v>1</v>
      </c>
      <c r="H82" s="181">
        <v>4760</v>
      </c>
      <c r="I82" s="160">
        <v>4760</v>
      </c>
      <c r="J82" s="182">
        <v>0</v>
      </c>
      <c r="K82" s="146">
        <v>1</v>
      </c>
      <c r="L82" s="147" t="e">
        <f>#REF!</f>
        <v>#REF!</v>
      </c>
      <c r="M82" s="142" t="e">
        <f>#REF!</f>
        <v>#REF!</v>
      </c>
      <c r="N82" s="148">
        <f t="shared" si="8"/>
        <v>1</v>
      </c>
      <c r="O82" s="142">
        <f t="shared" si="9"/>
        <v>4760</v>
      </c>
      <c r="P82" s="142">
        <f t="shared" si="10"/>
        <v>4760</v>
      </c>
      <c r="Q82" s="142">
        <f t="shared" si="11"/>
        <v>0</v>
      </c>
      <c r="R82" s="142">
        <v>1</v>
      </c>
      <c r="S82" s="142">
        <v>4760</v>
      </c>
    </row>
    <row r="83" spans="2:19" s="126" customFormat="1" ht="26.25">
      <c r="B83" s="139">
        <v>59</v>
      </c>
      <c r="C83" s="140" t="s">
        <v>360</v>
      </c>
      <c r="D83" s="141" t="s">
        <v>5</v>
      </c>
      <c r="E83" s="140" t="s">
        <v>359</v>
      </c>
      <c r="F83" s="159" t="s">
        <v>358</v>
      </c>
      <c r="G83" s="160">
        <v>1</v>
      </c>
      <c r="H83" s="181">
        <v>735</v>
      </c>
      <c r="I83" s="160">
        <v>735</v>
      </c>
      <c r="J83" s="182">
        <v>0</v>
      </c>
      <c r="K83" s="146">
        <v>1</v>
      </c>
      <c r="L83" s="147" t="e">
        <f>#REF!</f>
        <v>#REF!</v>
      </c>
      <c r="M83" s="142" t="e">
        <f>#REF!</f>
        <v>#REF!</v>
      </c>
      <c r="N83" s="148">
        <f t="shared" si="8"/>
        <v>1</v>
      </c>
      <c r="O83" s="142">
        <f t="shared" si="9"/>
        <v>735</v>
      </c>
      <c r="P83" s="142">
        <f t="shared" si="10"/>
        <v>735</v>
      </c>
      <c r="Q83" s="142">
        <f t="shared" si="11"/>
        <v>0</v>
      </c>
      <c r="R83" s="142">
        <v>1</v>
      </c>
      <c r="S83" s="142">
        <v>735</v>
      </c>
    </row>
    <row r="84" spans="2:19" s="126" customFormat="1" ht="26.25">
      <c r="B84" s="139">
        <v>60</v>
      </c>
      <c r="C84" s="140" t="s">
        <v>357</v>
      </c>
      <c r="D84" s="141" t="s">
        <v>5</v>
      </c>
      <c r="E84" s="140" t="s">
        <v>356</v>
      </c>
      <c r="F84" s="159" t="s">
        <v>355</v>
      </c>
      <c r="G84" s="160">
        <v>1</v>
      </c>
      <c r="H84" s="181">
        <v>3000</v>
      </c>
      <c r="I84" s="160">
        <v>3000</v>
      </c>
      <c r="J84" s="182">
        <v>0</v>
      </c>
      <c r="K84" s="146">
        <v>1</v>
      </c>
      <c r="L84" s="147" t="e">
        <f>#REF!</f>
        <v>#REF!</v>
      </c>
      <c r="M84" s="142" t="e">
        <f>#REF!</f>
        <v>#REF!</v>
      </c>
      <c r="N84" s="148">
        <f t="shared" si="8"/>
        <v>1</v>
      </c>
      <c r="O84" s="142">
        <f t="shared" si="9"/>
        <v>3000</v>
      </c>
      <c r="P84" s="142">
        <f t="shared" si="10"/>
        <v>3000</v>
      </c>
      <c r="Q84" s="142">
        <f t="shared" si="11"/>
        <v>0</v>
      </c>
      <c r="R84" s="142">
        <v>1</v>
      </c>
      <c r="S84" s="142">
        <v>3000</v>
      </c>
    </row>
    <row r="85" spans="2:19" s="126" customFormat="1" ht="26.25">
      <c r="B85" s="139">
        <v>61</v>
      </c>
      <c r="C85" s="140" t="s">
        <v>354</v>
      </c>
      <c r="D85" s="141" t="s">
        <v>5</v>
      </c>
      <c r="E85" s="140" t="s">
        <v>351</v>
      </c>
      <c r="F85" s="159" t="s">
        <v>353</v>
      </c>
      <c r="G85" s="160">
        <v>1</v>
      </c>
      <c r="H85" s="181">
        <v>840</v>
      </c>
      <c r="I85" s="160">
        <v>840</v>
      </c>
      <c r="J85" s="182">
        <v>0</v>
      </c>
      <c r="K85" s="146">
        <v>1</v>
      </c>
      <c r="L85" s="147" t="e">
        <f>#REF!</f>
        <v>#REF!</v>
      </c>
      <c r="M85" s="142" t="e">
        <f>#REF!</f>
        <v>#REF!</v>
      </c>
      <c r="N85" s="148">
        <f t="shared" si="8"/>
        <v>1</v>
      </c>
      <c r="O85" s="142">
        <f t="shared" si="9"/>
        <v>840</v>
      </c>
      <c r="P85" s="142">
        <f t="shared" si="10"/>
        <v>840</v>
      </c>
      <c r="Q85" s="142">
        <f t="shared" si="11"/>
        <v>0</v>
      </c>
      <c r="R85" s="142">
        <v>1</v>
      </c>
      <c r="S85" s="142">
        <v>840</v>
      </c>
    </row>
    <row r="86" spans="2:19" s="126" customFormat="1" ht="26.25">
      <c r="B86" s="139">
        <v>62</v>
      </c>
      <c r="C86" s="140" t="s">
        <v>352</v>
      </c>
      <c r="D86" s="141" t="s">
        <v>5</v>
      </c>
      <c r="E86" s="140" t="s">
        <v>351</v>
      </c>
      <c r="F86" s="159" t="s">
        <v>350</v>
      </c>
      <c r="G86" s="160">
        <v>1</v>
      </c>
      <c r="H86" s="181">
        <v>1833</v>
      </c>
      <c r="I86" s="160">
        <v>1833</v>
      </c>
      <c r="J86" s="182">
        <v>0</v>
      </c>
      <c r="K86" s="146">
        <v>1</v>
      </c>
      <c r="L86" s="147" t="e">
        <f>#REF!</f>
        <v>#REF!</v>
      </c>
      <c r="M86" s="142" t="e">
        <f>#REF!</f>
        <v>#REF!</v>
      </c>
      <c r="N86" s="148">
        <f t="shared" si="8"/>
        <v>1</v>
      </c>
      <c r="O86" s="142">
        <f t="shared" si="9"/>
        <v>1833</v>
      </c>
      <c r="P86" s="142">
        <f t="shared" si="10"/>
        <v>1833</v>
      </c>
      <c r="Q86" s="142">
        <f t="shared" si="11"/>
        <v>0</v>
      </c>
      <c r="R86" s="142">
        <v>1</v>
      </c>
      <c r="S86" s="142">
        <v>1833</v>
      </c>
    </row>
    <row r="87" spans="2:19" s="126" customFormat="1" ht="26.25">
      <c r="B87" s="139">
        <v>63</v>
      </c>
      <c r="C87" s="140" t="s">
        <v>349</v>
      </c>
      <c r="D87" s="141" t="s">
        <v>5</v>
      </c>
      <c r="E87" s="140" t="s">
        <v>348</v>
      </c>
      <c r="F87" s="159" t="s">
        <v>347</v>
      </c>
      <c r="G87" s="160">
        <v>1</v>
      </c>
      <c r="H87" s="181">
        <v>1</v>
      </c>
      <c r="I87" s="160">
        <v>1</v>
      </c>
      <c r="J87" s="182">
        <v>0</v>
      </c>
      <c r="K87" s="146">
        <v>1</v>
      </c>
      <c r="L87" s="147" t="e">
        <f>#REF!</f>
        <v>#REF!</v>
      </c>
      <c r="M87" s="142" t="e">
        <f>#REF!</f>
        <v>#REF!</v>
      </c>
      <c r="N87" s="148">
        <f t="shared" si="8"/>
        <v>1</v>
      </c>
      <c r="O87" s="142">
        <f t="shared" si="9"/>
        <v>1</v>
      </c>
      <c r="P87" s="142">
        <f t="shared" si="10"/>
        <v>1</v>
      </c>
      <c r="Q87" s="142">
        <f t="shared" si="11"/>
        <v>0</v>
      </c>
      <c r="R87" s="142">
        <v>1</v>
      </c>
      <c r="S87" s="142">
        <v>1</v>
      </c>
    </row>
    <row r="88" spans="2:19" s="126" customFormat="1" ht="26.25">
      <c r="B88" s="139">
        <v>64</v>
      </c>
      <c r="C88" s="140" t="s">
        <v>346</v>
      </c>
      <c r="D88" s="141" t="s">
        <v>5</v>
      </c>
      <c r="E88" s="140" t="s">
        <v>275</v>
      </c>
      <c r="F88" s="159" t="s">
        <v>345</v>
      </c>
      <c r="G88" s="160">
        <v>1</v>
      </c>
      <c r="H88" s="181">
        <v>3470</v>
      </c>
      <c r="I88" s="160">
        <v>2256.94</v>
      </c>
      <c r="J88" s="182">
        <v>1213.06</v>
      </c>
      <c r="K88" s="146">
        <v>1</v>
      </c>
      <c r="L88" s="147" t="e">
        <f>#REF!</f>
        <v>#REF!</v>
      </c>
      <c r="M88" s="142" t="e">
        <f>#REF!</f>
        <v>#REF!</v>
      </c>
      <c r="N88" s="148">
        <f t="shared" si="8"/>
        <v>1</v>
      </c>
      <c r="O88" s="142">
        <f t="shared" si="9"/>
        <v>3470</v>
      </c>
      <c r="P88" s="142">
        <f t="shared" si="10"/>
        <v>2256.94</v>
      </c>
      <c r="Q88" s="142">
        <f t="shared" si="11"/>
        <v>1213.06</v>
      </c>
      <c r="R88" s="142">
        <v>1</v>
      </c>
      <c r="S88" s="142">
        <v>3470</v>
      </c>
    </row>
    <row r="89" spans="2:19" s="126" customFormat="1" ht="39.75" thickBot="1">
      <c r="B89" s="183">
        <v>65</v>
      </c>
      <c r="C89" s="184" t="s">
        <v>344</v>
      </c>
      <c r="D89" s="185" t="s">
        <v>5</v>
      </c>
      <c r="E89" s="184" t="s">
        <v>343</v>
      </c>
      <c r="F89" s="186" t="s">
        <v>342</v>
      </c>
      <c r="G89" s="187">
        <v>1</v>
      </c>
      <c r="H89" s="188">
        <v>16150</v>
      </c>
      <c r="I89" s="187">
        <v>0</v>
      </c>
      <c r="J89" s="189">
        <v>16150</v>
      </c>
      <c r="K89" s="146">
        <v>1</v>
      </c>
      <c r="L89" s="147" t="e">
        <f>#REF!</f>
        <v>#REF!</v>
      </c>
      <c r="M89" s="142" t="e">
        <f>#REF!</f>
        <v>#REF!</v>
      </c>
      <c r="N89" s="148">
        <f t="shared" si="8"/>
        <v>1</v>
      </c>
      <c r="O89" s="142">
        <f t="shared" si="9"/>
        <v>16150</v>
      </c>
      <c r="P89" s="142">
        <f t="shared" si="10"/>
        <v>0</v>
      </c>
      <c r="Q89" s="142">
        <f t="shared" si="11"/>
        <v>16150</v>
      </c>
      <c r="R89" s="142">
        <v>1</v>
      </c>
      <c r="S89" s="142">
        <v>16150</v>
      </c>
    </row>
    <row r="90" spans="2:10" s="126" customFormat="1" ht="13.5" thickBot="1">
      <c r="B90" s="190"/>
      <c r="C90" s="191" t="s">
        <v>341</v>
      </c>
      <c r="D90" s="51" t="s">
        <v>0</v>
      </c>
      <c r="E90" s="50" t="s">
        <v>0</v>
      </c>
      <c r="F90" s="49" t="s">
        <v>0</v>
      </c>
      <c r="G90" s="195">
        <f>SUM(Концово!N68:N89)</f>
        <v>21</v>
      </c>
      <c r="H90" s="193">
        <f>SUM(Концово!O68:O89)</f>
        <v>253805.28</v>
      </c>
      <c r="I90" s="193">
        <f>SUM(Концово!P68:P89)</f>
        <v>80657.84000000001</v>
      </c>
      <c r="J90" s="194">
        <f>SUM(Концово!Q68:Q89)</f>
        <v>173147.44</v>
      </c>
    </row>
    <row r="91" spans="2:10" s="126" customFormat="1" ht="13.5" thickBot="1">
      <c r="B91" s="305" t="s">
        <v>12</v>
      </c>
      <c r="C91" s="306"/>
      <c r="D91" s="306"/>
      <c r="E91" s="306"/>
      <c r="F91" s="306"/>
      <c r="G91" s="306"/>
      <c r="H91" s="306"/>
      <c r="I91" s="306"/>
      <c r="J91" s="307"/>
    </row>
    <row r="92" spans="2:19" s="126" customFormat="1" ht="53.25" thickBot="1">
      <c r="B92" s="201">
        <v>66</v>
      </c>
      <c r="C92" s="202" t="s">
        <v>340</v>
      </c>
      <c r="D92" s="203" t="s">
        <v>5</v>
      </c>
      <c r="E92" s="202" t="s">
        <v>339</v>
      </c>
      <c r="F92" s="204" t="s">
        <v>338</v>
      </c>
      <c r="G92" s="199">
        <v>1</v>
      </c>
      <c r="H92" s="198">
        <v>516220.68000000005</v>
      </c>
      <c r="I92" s="199">
        <v>92182.20000000001</v>
      </c>
      <c r="J92" s="200">
        <v>424038.48000000004</v>
      </c>
      <c r="K92" s="146">
        <v>1</v>
      </c>
      <c r="L92" s="147" t="e">
        <f>#REF!</f>
        <v>#REF!</v>
      </c>
      <c r="M92" s="142" t="e">
        <f>#REF!</f>
        <v>#REF!</v>
      </c>
      <c r="N92" s="148">
        <f>G92</f>
        <v>1</v>
      </c>
      <c r="O92" s="142">
        <f>H92</f>
        <v>516220.68000000005</v>
      </c>
      <c r="P92" s="142">
        <f>I92</f>
        <v>92182.20000000001</v>
      </c>
      <c r="Q92" s="142">
        <f>J92</f>
        <v>424038.48000000004</v>
      </c>
      <c r="R92" s="142">
        <v>1</v>
      </c>
      <c r="S92" s="142">
        <v>516220.68000000005</v>
      </c>
    </row>
    <row r="93" spans="2:10" s="126" customFormat="1" ht="13.5" thickBot="1">
      <c r="B93" s="190"/>
      <c r="C93" s="191" t="s">
        <v>337</v>
      </c>
      <c r="D93" s="51" t="s">
        <v>0</v>
      </c>
      <c r="E93" s="50" t="s">
        <v>0</v>
      </c>
      <c r="F93" s="49" t="s">
        <v>0</v>
      </c>
      <c r="G93" s="195">
        <f>SUM(Концово!N91:N92)</f>
        <v>1</v>
      </c>
      <c r="H93" s="193">
        <f>SUM(Концово!O91:O92)</f>
        <v>516220.68000000005</v>
      </c>
      <c r="I93" s="193">
        <f>SUM(Концово!P91:P92)</f>
        <v>92182.20000000001</v>
      </c>
      <c r="J93" s="194">
        <f>SUM(Концово!Q91:Q92)</f>
        <v>424038.48000000004</v>
      </c>
    </row>
    <row r="94" spans="2:10" s="126" customFormat="1" ht="13.5" thickBot="1">
      <c r="B94" s="305" t="s">
        <v>202</v>
      </c>
      <c r="C94" s="306"/>
      <c r="D94" s="306"/>
      <c r="E94" s="306"/>
      <c r="F94" s="306"/>
      <c r="G94" s="306"/>
      <c r="H94" s="306"/>
      <c r="I94" s="306"/>
      <c r="J94" s="307"/>
    </row>
    <row r="95" spans="2:19" s="126" customFormat="1" ht="26.25">
      <c r="B95" s="174">
        <v>67</v>
      </c>
      <c r="C95" s="175" t="s">
        <v>200</v>
      </c>
      <c r="D95" s="176" t="s">
        <v>5</v>
      </c>
      <c r="E95" s="175" t="s">
        <v>199</v>
      </c>
      <c r="F95" s="177" t="s">
        <v>336</v>
      </c>
      <c r="G95" s="178">
        <v>1</v>
      </c>
      <c r="H95" s="179">
        <v>2905.05</v>
      </c>
      <c r="I95" s="178">
        <v>1452.53</v>
      </c>
      <c r="J95" s="180">
        <v>1452.52</v>
      </c>
      <c r="K95" s="146">
        <v>1</v>
      </c>
      <c r="L95" s="147" t="e">
        <f>#REF!</f>
        <v>#REF!</v>
      </c>
      <c r="M95" s="142" t="e">
        <f>#REF!</f>
        <v>#REF!</v>
      </c>
      <c r="N95" s="148">
        <f aca="true" t="shared" si="12" ref="N95:N105">G95</f>
        <v>1</v>
      </c>
      <c r="O95" s="142">
        <f aca="true" t="shared" si="13" ref="O95:O105">H95</f>
        <v>2905.05</v>
      </c>
      <c r="P95" s="142">
        <f aca="true" t="shared" si="14" ref="P95:P105">I95</f>
        <v>1452.53</v>
      </c>
      <c r="Q95" s="142">
        <f aca="true" t="shared" si="15" ref="Q95:Q105">J95</f>
        <v>1452.52</v>
      </c>
      <c r="R95" s="142">
        <v>1</v>
      </c>
      <c r="S95" s="142">
        <v>2905.05</v>
      </c>
    </row>
    <row r="96" spans="2:19" s="126" customFormat="1" ht="26.25">
      <c r="B96" s="139">
        <v>68</v>
      </c>
      <c r="C96" s="140" t="s">
        <v>200</v>
      </c>
      <c r="D96" s="141" t="s">
        <v>5</v>
      </c>
      <c r="E96" s="140" t="s">
        <v>199</v>
      </c>
      <c r="F96" s="159" t="s">
        <v>335</v>
      </c>
      <c r="G96" s="160">
        <v>1</v>
      </c>
      <c r="H96" s="181">
        <v>2905.05</v>
      </c>
      <c r="I96" s="160">
        <v>1452.53</v>
      </c>
      <c r="J96" s="182">
        <v>1452.52</v>
      </c>
      <c r="K96" s="146">
        <v>1</v>
      </c>
      <c r="L96" s="147" t="e">
        <f>#REF!</f>
        <v>#REF!</v>
      </c>
      <c r="M96" s="142" t="e">
        <f>#REF!</f>
        <v>#REF!</v>
      </c>
      <c r="N96" s="148">
        <f t="shared" si="12"/>
        <v>1</v>
      </c>
      <c r="O96" s="142">
        <f t="shared" si="13"/>
        <v>2905.05</v>
      </c>
      <c r="P96" s="142">
        <f t="shared" si="14"/>
        <v>1452.53</v>
      </c>
      <c r="Q96" s="142">
        <f t="shared" si="15"/>
        <v>1452.52</v>
      </c>
      <c r="R96" s="142">
        <v>1</v>
      </c>
      <c r="S96" s="142">
        <v>2905.05</v>
      </c>
    </row>
    <row r="97" spans="2:19" s="126" customFormat="1" ht="26.25">
      <c r="B97" s="139">
        <v>69</v>
      </c>
      <c r="C97" s="140" t="s">
        <v>200</v>
      </c>
      <c r="D97" s="141" t="s">
        <v>5</v>
      </c>
      <c r="E97" s="140" t="s">
        <v>199</v>
      </c>
      <c r="F97" s="159" t="s">
        <v>334</v>
      </c>
      <c r="G97" s="160">
        <v>1</v>
      </c>
      <c r="H97" s="181">
        <v>2905.05</v>
      </c>
      <c r="I97" s="160">
        <v>1452.53</v>
      </c>
      <c r="J97" s="182">
        <v>1452.52</v>
      </c>
      <c r="K97" s="146">
        <v>1</v>
      </c>
      <c r="L97" s="147" t="e">
        <f>#REF!</f>
        <v>#REF!</v>
      </c>
      <c r="M97" s="142" t="e">
        <f>#REF!</f>
        <v>#REF!</v>
      </c>
      <c r="N97" s="148">
        <f t="shared" si="12"/>
        <v>1</v>
      </c>
      <c r="O97" s="142">
        <f t="shared" si="13"/>
        <v>2905.05</v>
      </c>
      <c r="P97" s="142">
        <f t="shared" si="14"/>
        <v>1452.53</v>
      </c>
      <c r="Q97" s="142">
        <f t="shared" si="15"/>
        <v>1452.52</v>
      </c>
      <c r="R97" s="142">
        <v>1</v>
      </c>
      <c r="S97" s="142">
        <v>2905.05</v>
      </c>
    </row>
    <row r="98" spans="2:19" s="126" customFormat="1" ht="52.5">
      <c r="B98" s="139">
        <v>70</v>
      </c>
      <c r="C98" s="140" t="s">
        <v>333</v>
      </c>
      <c r="D98" s="141" t="s">
        <v>5</v>
      </c>
      <c r="E98" s="140" t="s">
        <v>196</v>
      </c>
      <c r="F98" s="159" t="s">
        <v>332</v>
      </c>
      <c r="G98" s="160">
        <v>1</v>
      </c>
      <c r="H98" s="181">
        <v>1235</v>
      </c>
      <c r="I98" s="160">
        <v>617.5</v>
      </c>
      <c r="J98" s="182">
        <v>617.5</v>
      </c>
      <c r="K98" s="146">
        <v>1</v>
      </c>
      <c r="L98" s="147" t="e">
        <f>#REF!</f>
        <v>#REF!</v>
      </c>
      <c r="M98" s="142" t="e">
        <f>#REF!</f>
        <v>#REF!</v>
      </c>
      <c r="N98" s="148">
        <f t="shared" si="12"/>
        <v>1</v>
      </c>
      <c r="O98" s="142">
        <f t="shared" si="13"/>
        <v>1235</v>
      </c>
      <c r="P98" s="142">
        <f t="shared" si="14"/>
        <v>617.5</v>
      </c>
      <c r="Q98" s="142">
        <f t="shared" si="15"/>
        <v>617.5</v>
      </c>
      <c r="R98" s="142">
        <v>1</v>
      </c>
      <c r="S98" s="142">
        <v>1235</v>
      </c>
    </row>
    <row r="99" spans="2:19" s="126" customFormat="1" ht="39">
      <c r="B99" s="139">
        <v>71</v>
      </c>
      <c r="C99" s="140" t="s">
        <v>194</v>
      </c>
      <c r="D99" s="141" t="s">
        <v>5</v>
      </c>
      <c r="E99" s="140" t="s">
        <v>193</v>
      </c>
      <c r="F99" s="159" t="s">
        <v>331</v>
      </c>
      <c r="G99" s="160">
        <v>1</v>
      </c>
      <c r="H99" s="181">
        <v>3367</v>
      </c>
      <c r="I99" s="160">
        <v>1683.5</v>
      </c>
      <c r="J99" s="182">
        <v>1683.5</v>
      </c>
      <c r="K99" s="146">
        <v>1</v>
      </c>
      <c r="L99" s="147" t="e">
        <f>#REF!</f>
        <v>#REF!</v>
      </c>
      <c r="M99" s="142" t="e">
        <f>#REF!</f>
        <v>#REF!</v>
      </c>
      <c r="N99" s="148">
        <f t="shared" si="12"/>
        <v>1</v>
      </c>
      <c r="O99" s="142">
        <f t="shared" si="13"/>
        <v>3367</v>
      </c>
      <c r="P99" s="142">
        <f t="shared" si="14"/>
        <v>1683.5</v>
      </c>
      <c r="Q99" s="142">
        <f t="shared" si="15"/>
        <v>1683.5</v>
      </c>
      <c r="R99" s="142">
        <v>1</v>
      </c>
      <c r="S99" s="142">
        <v>3367</v>
      </c>
    </row>
    <row r="100" spans="2:19" s="126" customFormat="1" ht="26.25">
      <c r="B100" s="139">
        <v>72</v>
      </c>
      <c r="C100" s="140" t="s">
        <v>191</v>
      </c>
      <c r="D100" s="141" t="s">
        <v>5</v>
      </c>
      <c r="E100" s="140" t="s">
        <v>28</v>
      </c>
      <c r="F100" s="159" t="s">
        <v>190</v>
      </c>
      <c r="G100" s="160">
        <v>1</v>
      </c>
      <c r="H100" s="181">
        <v>2458</v>
      </c>
      <c r="I100" s="160">
        <v>1229</v>
      </c>
      <c r="J100" s="182">
        <v>1229</v>
      </c>
      <c r="K100" s="146">
        <v>1</v>
      </c>
      <c r="L100" s="147" t="e">
        <f>#REF!</f>
        <v>#REF!</v>
      </c>
      <c r="M100" s="142" t="e">
        <f>#REF!</f>
        <v>#REF!</v>
      </c>
      <c r="N100" s="148">
        <f t="shared" si="12"/>
        <v>1</v>
      </c>
      <c r="O100" s="142">
        <f t="shared" si="13"/>
        <v>2458</v>
      </c>
      <c r="P100" s="142">
        <f t="shared" si="14"/>
        <v>1229</v>
      </c>
      <c r="Q100" s="142">
        <f t="shared" si="15"/>
        <v>1229</v>
      </c>
      <c r="R100" s="142">
        <v>1</v>
      </c>
      <c r="S100" s="142">
        <v>2458</v>
      </c>
    </row>
    <row r="101" spans="2:19" s="126" customFormat="1" ht="26.25">
      <c r="B101" s="139">
        <v>73</v>
      </c>
      <c r="C101" s="140" t="s">
        <v>330</v>
      </c>
      <c r="D101" s="141" t="s">
        <v>5</v>
      </c>
      <c r="E101" s="140" t="s">
        <v>28</v>
      </c>
      <c r="F101" s="159" t="s">
        <v>329</v>
      </c>
      <c r="G101" s="160">
        <v>1</v>
      </c>
      <c r="H101" s="181">
        <v>2340</v>
      </c>
      <c r="I101" s="160">
        <v>1170</v>
      </c>
      <c r="J101" s="182">
        <v>1170</v>
      </c>
      <c r="K101" s="146">
        <v>1</v>
      </c>
      <c r="L101" s="147" t="e">
        <f>#REF!</f>
        <v>#REF!</v>
      </c>
      <c r="M101" s="142" t="e">
        <f>#REF!</f>
        <v>#REF!</v>
      </c>
      <c r="N101" s="148">
        <f t="shared" si="12"/>
        <v>1</v>
      </c>
      <c r="O101" s="142">
        <f t="shared" si="13"/>
        <v>2340</v>
      </c>
      <c r="P101" s="142">
        <f t="shared" si="14"/>
        <v>1170</v>
      </c>
      <c r="Q101" s="142">
        <f t="shared" si="15"/>
        <v>1170</v>
      </c>
      <c r="R101" s="142">
        <v>1</v>
      </c>
      <c r="S101" s="142">
        <v>2340</v>
      </c>
    </row>
    <row r="102" spans="2:19" s="126" customFormat="1" ht="26.25">
      <c r="B102" s="139">
        <v>74</v>
      </c>
      <c r="C102" s="140" t="s">
        <v>328</v>
      </c>
      <c r="D102" s="141" t="s">
        <v>5</v>
      </c>
      <c r="E102" s="140" t="s">
        <v>28</v>
      </c>
      <c r="F102" s="159" t="s">
        <v>327</v>
      </c>
      <c r="G102" s="160">
        <v>1</v>
      </c>
      <c r="H102" s="181">
        <v>3283.3300000000004</v>
      </c>
      <c r="I102" s="160">
        <v>1641.67</v>
      </c>
      <c r="J102" s="182">
        <v>1641.66</v>
      </c>
      <c r="K102" s="146">
        <v>1</v>
      </c>
      <c r="L102" s="147" t="e">
        <f>#REF!</f>
        <v>#REF!</v>
      </c>
      <c r="M102" s="142" t="e">
        <f>#REF!</f>
        <v>#REF!</v>
      </c>
      <c r="N102" s="148">
        <f t="shared" si="12"/>
        <v>1</v>
      </c>
      <c r="O102" s="142">
        <f t="shared" si="13"/>
        <v>3283.3300000000004</v>
      </c>
      <c r="P102" s="142">
        <f t="shared" si="14"/>
        <v>1641.67</v>
      </c>
      <c r="Q102" s="142">
        <f t="shared" si="15"/>
        <v>1641.66</v>
      </c>
      <c r="R102" s="142">
        <v>1</v>
      </c>
      <c r="S102" s="142">
        <v>3283.3300000000004</v>
      </c>
    </row>
    <row r="103" spans="2:19" s="126" customFormat="1" ht="26.25">
      <c r="B103" s="139">
        <v>75</v>
      </c>
      <c r="C103" s="140" t="s">
        <v>189</v>
      </c>
      <c r="D103" s="141" t="s">
        <v>5</v>
      </c>
      <c r="E103" s="140" t="s">
        <v>188</v>
      </c>
      <c r="F103" s="159" t="s">
        <v>326</v>
      </c>
      <c r="G103" s="160">
        <v>1</v>
      </c>
      <c r="H103" s="181">
        <v>1955</v>
      </c>
      <c r="I103" s="160">
        <v>977.5</v>
      </c>
      <c r="J103" s="182">
        <v>977.5</v>
      </c>
      <c r="K103" s="146">
        <v>1</v>
      </c>
      <c r="L103" s="147" t="e">
        <f>#REF!</f>
        <v>#REF!</v>
      </c>
      <c r="M103" s="142" t="e">
        <f>#REF!</f>
        <v>#REF!</v>
      </c>
      <c r="N103" s="148">
        <f t="shared" si="12"/>
        <v>1</v>
      </c>
      <c r="O103" s="142">
        <f t="shared" si="13"/>
        <v>1955</v>
      </c>
      <c r="P103" s="142">
        <f t="shared" si="14"/>
        <v>977.5</v>
      </c>
      <c r="Q103" s="142">
        <f t="shared" si="15"/>
        <v>977.5</v>
      </c>
      <c r="R103" s="142">
        <v>1</v>
      </c>
      <c r="S103" s="142">
        <v>1955</v>
      </c>
    </row>
    <row r="104" spans="2:19" s="126" customFormat="1" ht="39">
      <c r="B104" s="139">
        <v>76</v>
      </c>
      <c r="C104" s="140" t="s">
        <v>186</v>
      </c>
      <c r="D104" s="141" t="s">
        <v>5</v>
      </c>
      <c r="E104" s="140" t="s">
        <v>185</v>
      </c>
      <c r="F104" s="159" t="s">
        <v>325</v>
      </c>
      <c r="G104" s="160">
        <v>1</v>
      </c>
      <c r="H104" s="181">
        <v>665</v>
      </c>
      <c r="I104" s="160">
        <v>0</v>
      </c>
      <c r="J104" s="182">
        <v>665</v>
      </c>
      <c r="K104" s="146">
        <v>1</v>
      </c>
      <c r="L104" s="147" t="e">
        <f>#REF!</f>
        <v>#REF!</v>
      </c>
      <c r="M104" s="142" t="e">
        <f>#REF!</f>
        <v>#REF!</v>
      </c>
      <c r="N104" s="148">
        <f t="shared" si="12"/>
        <v>1</v>
      </c>
      <c r="O104" s="142">
        <f t="shared" si="13"/>
        <v>665</v>
      </c>
      <c r="P104" s="142">
        <f t="shared" si="14"/>
        <v>0</v>
      </c>
      <c r="Q104" s="142">
        <f t="shared" si="15"/>
        <v>665</v>
      </c>
      <c r="R104" s="142">
        <v>1</v>
      </c>
      <c r="S104" s="142">
        <v>665</v>
      </c>
    </row>
    <row r="105" spans="2:19" s="126" customFormat="1" ht="53.25" thickBot="1">
      <c r="B105" s="183">
        <v>77</v>
      </c>
      <c r="C105" s="184" t="s">
        <v>179</v>
      </c>
      <c r="D105" s="185" t="s">
        <v>5</v>
      </c>
      <c r="E105" s="184" t="s">
        <v>28</v>
      </c>
      <c r="F105" s="186" t="s">
        <v>178</v>
      </c>
      <c r="G105" s="187">
        <v>2</v>
      </c>
      <c r="H105" s="188">
        <v>1099.96</v>
      </c>
      <c r="I105" s="187">
        <v>549.98</v>
      </c>
      <c r="J105" s="189">
        <v>549.98</v>
      </c>
      <c r="K105" s="146">
        <v>1</v>
      </c>
      <c r="L105" s="147" t="e">
        <f>#REF!</f>
        <v>#REF!</v>
      </c>
      <c r="M105" s="142" t="e">
        <f>#REF!</f>
        <v>#REF!</v>
      </c>
      <c r="N105" s="148">
        <f t="shared" si="12"/>
        <v>2</v>
      </c>
      <c r="O105" s="142">
        <f t="shared" si="13"/>
        <v>1099.96</v>
      </c>
      <c r="P105" s="142">
        <f t="shared" si="14"/>
        <v>549.98</v>
      </c>
      <c r="Q105" s="142">
        <f t="shared" si="15"/>
        <v>549.98</v>
      </c>
      <c r="R105" s="142">
        <v>2</v>
      </c>
      <c r="S105" s="142">
        <v>1099.96</v>
      </c>
    </row>
    <row r="106" spans="2:10" s="126" customFormat="1" ht="13.5" thickBot="1">
      <c r="B106" s="190"/>
      <c r="C106" s="191" t="s">
        <v>324</v>
      </c>
      <c r="D106" s="51" t="s">
        <v>0</v>
      </c>
      <c r="E106" s="50" t="s">
        <v>0</v>
      </c>
      <c r="F106" s="49" t="s">
        <v>0</v>
      </c>
      <c r="G106" s="195">
        <f>SUM(Концово!N94:N105)</f>
        <v>12</v>
      </c>
      <c r="H106" s="193">
        <f>SUM(Концово!O94:O105)</f>
        <v>25118.440000000002</v>
      </c>
      <c r="I106" s="193">
        <f>SUM(Концово!P94:P105)</f>
        <v>12226.74</v>
      </c>
      <c r="J106" s="194">
        <f>SUM(Концово!Q94:Q105)</f>
        <v>12891.699999999999</v>
      </c>
    </row>
    <row r="107" spans="2:10" s="126" customFormat="1" ht="13.5" thickBot="1">
      <c r="B107" s="305" t="s">
        <v>176</v>
      </c>
      <c r="C107" s="306"/>
      <c r="D107" s="306"/>
      <c r="E107" s="306"/>
      <c r="F107" s="306"/>
      <c r="G107" s="306"/>
      <c r="H107" s="306"/>
      <c r="I107" s="306"/>
      <c r="J107" s="307"/>
    </row>
    <row r="108" spans="2:19" s="126" customFormat="1" ht="26.25">
      <c r="B108" s="174">
        <v>78</v>
      </c>
      <c r="C108" s="175" t="s">
        <v>323</v>
      </c>
      <c r="D108" s="176" t="s">
        <v>5</v>
      </c>
      <c r="E108" s="175" t="s">
        <v>124</v>
      </c>
      <c r="F108" s="177" t="s">
        <v>322</v>
      </c>
      <c r="G108" s="178">
        <v>1</v>
      </c>
      <c r="H108" s="179">
        <v>864.07</v>
      </c>
      <c r="I108" s="178">
        <v>432.04</v>
      </c>
      <c r="J108" s="180">
        <v>432.03000000000003</v>
      </c>
      <c r="K108" s="146">
        <v>1</v>
      </c>
      <c r="L108" s="147" t="e">
        <f>#REF!</f>
        <v>#REF!</v>
      </c>
      <c r="M108" s="142" t="e">
        <f>#REF!</f>
        <v>#REF!</v>
      </c>
      <c r="N108" s="148">
        <f aca="true" t="shared" si="16" ref="N108:N117">G108</f>
        <v>1</v>
      </c>
      <c r="O108" s="142">
        <f aca="true" t="shared" si="17" ref="O108:O117">H108</f>
        <v>864.07</v>
      </c>
      <c r="P108" s="142">
        <f aca="true" t="shared" si="18" ref="P108:P117">I108</f>
        <v>432.04</v>
      </c>
      <c r="Q108" s="142">
        <f aca="true" t="shared" si="19" ref="Q108:Q117">J108</f>
        <v>432.03000000000003</v>
      </c>
      <c r="R108" s="142">
        <v>1</v>
      </c>
      <c r="S108" s="142">
        <v>864.07</v>
      </c>
    </row>
    <row r="109" spans="2:19" s="126" customFormat="1" ht="26.25">
      <c r="B109" s="139">
        <v>79</v>
      </c>
      <c r="C109" s="140" t="s">
        <v>321</v>
      </c>
      <c r="D109" s="141" t="s">
        <v>5</v>
      </c>
      <c r="E109" s="140" t="s">
        <v>124</v>
      </c>
      <c r="F109" s="159" t="s">
        <v>320</v>
      </c>
      <c r="G109" s="160">
        <v>1</v>
      </c>
      <c r="H109" s="181">
        <v>611.9100000000001</v>
      </c>
      <c r="I109" s="160">
        <v>305.96000000000004</v>
      </c>
      <c r="J109" s="182">
        <v>305.95</v>
      </c>
      <c r="K109" s="146">
        <v>1</v>
      </c>
      <c r="L109" s="147" t="e">
        <f>#REF!</f>
        <v>#REF!</v>
      </c>
      <c r="M109" s="142" t="e">
        <f>#REF!</f>
        <v>#REF!</v>
      </c>
      <c r="N109" s="148">
        <f t="shared" si="16"/>
        <v>1</v>
      </c>
      <c r="O109" s="142">
        <f t="shared" si="17"/>
        <v>611.9100000000001</v>
      </c>
      <c r="P109" s="142">
        <f t="shared" si="18"/>
        <v>305.96000000000004</v>
      </c>
      <c r="Q109" s="142">
        <f t="shared" si="19"/>
        <v>305.95</v>
      </c>
      <c r="R109" s="142">
        <v>1</v>
      </c>
      <c r="S109" s="142">
        <v>611.9100000000001</v>
      </c>
    </row>
    <row r="110" spans="2:19" s="126" customFormat="1" ht="26.25">
      <c r="B110" s="139">
        <v>80</v>
      </c>
      <c r="C110" s="140" t="s">
        <v>319</v>
      </c>
      <c r="D110" s="141" t="s">
        <v>5</v>
      </c>
      <c r="E110" s="140" t="s">
        <v>124</v>
      </c>
      <c r="F110" s="159" t="s">
        <v>318</v>
      </c>
      <c r="G110" s="160">
        <v>1</v>
      </c>
      <c r="H110" s="181">
        <v>3798</v>
      </c>
      <c r="I110" s="160">
        <v>1899</v>
      </c>
      <c r="J110" s="182">
        <v>1899</v>
      </c>
      <c r="K110" s="146">
        <v>1</v>
      </c>
      <c r="L110" s="147" t="e">
        <f>#REF!</f>
        <v>#REF!</v>
      </c>
      <c r="M110" s="142" t="e">
        <f>#REF!</f>
        <v>#REF!</v>
      </c>
      <c r="N110" s="148">
        <f t="shared" si="16"/>
        <v>1</v>
      </c>
      <c r="O110" s="142">
        <f t="shared" si="17"/>
        <v>3798</v>
      </c>
      <c r="P110" s="142">
        <f t="shared" si="18"/>
        <v>1899</v>
      </c>
      <c r="Q110" s="142">
        <f t="shared" si="19"/>
        <v>1899</v>
      </c>
      <c r="R110" s="142">
        <v>1</v>
      </c>
      <c r="S110" s="142">
        <v>3798</v>
      </c>
    </row>
    <row r="111" spans="2:19" s="126" customFormat="1" ht="26.25">
      <c r="B111" s="139">
        <v>81</v>
      </c>
      <c r="C111" s="140" t="s">
        <v>137</v>
      </c>
      <c r="D111" s="141" t="s">
        <v>5</v>
      </c>
      <c r="E111" s="140" t="s">
        <v>136</v>
      </c>
      <c r="F111" s="159" t="s">
        <v>317</v>
      </c>
      <c r="G111" s="160">
        <v>1</v>
      </c>
      <c r="H111" s="181">
        <v>384</v>
      </c>
      <c r="I111" s="160">
        <v>192</v>
      </c>
      <c r="J111" s="182">
        <v>192</v>
      </c>
      <c r="K111" s="146">
        <v>1</v>
      </c>
      <c r="L111" s="147" t="e">
        <f>#REF!</f>
        <v>#REF!</v>
      </c>
      <c r="M111" s="142" t="e">
        <f>#REF!</f>
        <v>#REF!</v>
      </c>
      <c r="N111" s="148">
        <f t="shared" si="16"/>
        <v>1</v>
      </c>
      <c r="O111" s="142">
        <f t="shared" si="17"/>
        <v>384</v>
      </c>
      <c r="P111" s="142">
        <f t="shared" si="18"/>
        <v>192</v>
      </c>
      <c r="Q111" s="142">
        <f t="shared" si="19"/>
        <v>192</v>
      </c>
      <c r="R111" s="142">
        <v>1</v>
      </c>
      <c r="S111" s="142">
        <v>384</v>
      </c>
    </row>
    <row r="112" spans="2:19" s="126" customFormat="1" ht="26.25">
      <c r="B112" s="139">
        <v>82</v>
      </c>
      <c r="C112" s="140" t="s">
        <v>316</v>
      </c>
      <c r="D112" s="141" t="s">
        <v>5</v>
      </c>
      <c r="E112" s="140" t="s">
        <v>315</v>
      </c>
      <c r="F112" s="159" t="s">
        <v>314</v>
      </c>
      <c r="G112" s="160">
        <v>1</v>
      </c>
      <c r="H112" s="181">
        <v>1750</v>
      </c>
      <c r="I112" s="160">
        <v>875</v>
      </c>
      <c r="J112" s="182">
        <v>875</v>
      </c>
      <c r="K112" s="146">
        <v>1</v>
      </c>
      <c r="L112" s="147" t="e">
        <f>#REF!</f>
        <v>#REF!</v>
      </c>
      <c r="M112" s="142" t="e">
        <f>#REF!</f>
        <v>#REF!</v>
      </c>
      <c r="N112" s="148">
        <f t="shared" si="16"/>
        <v>1</v>
      </c>
      <c r="O112" s="142">
        <f t="shared" si="17"/>
        <v>1750</v>
      </c>
      <c r="P112" s="142">
        <f t="shared" si="18"/>
        <v>875</v>
      </c>
      <c r="Q112" s="142">
        <f t="shared" si="19"/>
        <v>875</v>
      </c>
      <c r="R112" s="142">
        <v>1</v>
      </c>
      <c r="S112" s="142">
        <v>1750</v>
      </c>
    </row>
    <row r="113" spans="2:19" s="126" customFormat="1" ht="26.25">
      <c r="B113" s="139">
        <v>83</v>
      </c>
      <c r="C113" s="140" t="s">
        <v>132</v>
      </c>
      <c r="D113" s="141" t="s">
        <v>5</v>
      </c>
      <c r="E113" s="140" t="s">
        <v>124</v>
      </c>
      <c r="F113" s="159" t="s">
        <v>313</v>
      </c>
      <c r="G113" s="160">
        <v>1</v>
      </c>
      <c r="H113" s="181">
        <v>150</v>
      </c>
      <c r="I113" s="160">
        <v>75</v>
      </c>
      <c r="J113" s="182">
        <v>75</v>
      </c>
      <c r="K113" s="146">
        <v>1</v>
      </c>
      <c r="L113" s="147" t="e">
        <f>#REF!</f>
        <v>#REF!</v>
      </c>
      <c r="M113" s="142" t="e">
        <f>#REF!</f>
        <v>#REF!</v>
      </c>
      <c r="N113" s="148">
        <f t="shared" si="16"/>
        <v>1</v>
      </c>
      <c r="O113" s="142">
        <f t="shared" si="17"/>
        <v>150</v>
      </c>
      <c r="P113" s="142">
        <f t="shared" si="18"/>
        <v>75</v>
      </c>
      <c r="Q113" s="142">
        <f t="shared" si="19"/>
        <v>75</v>
      </c>
      <c r="R113" s="142">
        <v>1</v>
      </c>
      <c r="S113" s="142">
        <v>150</v>
      </c>
    </row>
    <row r="114" spans="2:19" s="126" customFormat="1" ht="26.25">
      <c r="B114" s="139">
        <v>84</v>
      </c>
      <c r="C114" s="140" t="s">
        <v>130</v>
      </c>
      <c r="D114" s="141" t="s">
        <v>5</v>
      </c>
      <c r="E114" s="140" t="s">
        <v>124</v>
      </c>
      <c r="F114" s="159" t="s">
        <v>312</v>
      </c>
      <c r="G114" s="160">
        <v>1</v>
      </c>
      <c r="H114" s="181">
        <v>150</v>
      </c>
      <c r="I114" s="160">
        <v>75</v>
      </c>
      <c r="J114" s="182">
        <v>75</v>
      </c>
      <c r="K114" s="146">
        <v>1</v>
      </c>
      <c r="L114" s="147" t="e">
        <f>#REF!</f>
        <v>#REF!</v>
      </c>
      <c r="M114" s="142" t="e">
        <f>#REF!</f>
        <v>#REF!</v>
      </c>
      <c r="N114" s="148">
        <f t="shared" si="16"/>
        <v>1</v>
      </c>
      <c r="O114" s="142">
        <f t="shared" si="17"/>
        <v>150</v>
      </c>
      <c r="P114" s="142">
        <f t="shared" si="18"/>
        <v>75</v>
      </c>
      <c r="Q114" s="142">
        <f t="shared" si="19"/>
        <v>75</v>
      </c>
      <c r="R114" s="142">
        <v>1</v>
      </c>
      <c r="S114" s="142">
        <v>150</v>
      </c>
    </row>
    <row r="115" spans="2:19" s="126" customFormat="1" ht="26.25">
      <c r="B115" s="139">
        <v>85</v>
      </c>
      <c r="C115" s="140" t="s">
        <v>128</v>
      </c>
      <c r="D115" s="141" t="s">
        <v>5</v>
      </c>
      <c r="E115" s="140" t="s">
        <v>127</v>
      </c>
      <c r="F115" s="159" t="s">
        <v>311</v>
      </c>
      <c r="G115" s="160">
        <v>1</v>
      </c>
      <c r="H115" s="181">
        <v>4550</v>
      </c>
      <c r="I115" s="160">
        <v>2275</v>
      </c>
      <c r="J115" s="182">
        <v>2275</v>
      </c>
      <c r="K115" s="146">
        <v>1</v>
      </c>
      <c r="L115" s="147" t="e">
        <f>#REF!</f>
        <v>#REF!</v>
      </c>
      <c r="M115" s="142" t="e">
        <f>#REF!</f>
        <v>#REF!</v>
      </c>
      <c r="N115" s="148">
        <f t="shared" si="16"/>
        <v>1</v>
      </c>
      <c r="O115" s="142">
        <f t="shared" si="17"/>
        <v>4550</v>
      </c>
      <c r="P115" s="142">
        <f t="shared" si="18"/>
        <v>2275</v>
      </c>
      <c r="Q115" s="142">
        <f t="shared" si="19"/>
        <v>2275</v>
      </c>
      <c r="R115" s="142">
        <v>1</v>
      </c>
      <c r="S115" s="142">
        <v>4550</v>
      </c>
    </row>
    <row r="116" spans="2:19" s="126" customFormat="1" ht="26.25">
      <c r="B116" s="139">
        <v>86</v>
      </c>
      <c r="C116" s="140" t="s">
        <v>310</v>
      </c>
      <c r="D116" s="141" t="s">
        <v>5</v>
      </c>
      <c r="E116" s="140" t="s">
        <v>136</v>
      </c>
      <c r="F116" s="159" t="s">
        <v>309</v>
      </c>
      <c r="G116" s="160">
        <v>1</v>
      </c>
      <c r="H116" s="181">
        <v>1950</v>
      </c>
      <c r="I116" s="160">
        <v>975</v>
      </c>
      <c r="J116" s="182">
        <v>975</v>
      </c>
      <c r="K116" s="146">
        <v>1</v>
      </c>
      <c r="L116" s="147" t="e">
        <f>#REF!</f>
        <v>#REF!</v>
      </c>
      <c r="M116" s="142" t="e">
        <f>#REF!</f>
        <v>#REF!</v>
      </c>
      <c r="N116" s="148">
        <f t="shared" si="16"/>
        <v>1</v>
      </c>
      <c r="O116" s="142">
        <f t="shared" si="17"/>
        <v>1950</v>
      </c>
      <c r="P116" s="142">
        <f t="shared" si="18"/>
        <v>975</v>
      </c>
      <c r="Q116" s="142">
        <f t="shared" si="19"/>
        <v>975</v>
      </c>
      <c r="R116" s="142">
        <v>1</v>
      </c>
      <c r="S116" s="142">
        <v>1950</v>
      </c>
    </row>
    <row r="117" spans="2:19" s="126" customFormat="1" ht="66" thickBot="1">
      <c r="B117" s="183">
        <v>87</v>
      </c>
      <c r="C117" s="184" t="s">
        <v>29</v>
      </c>
      <c r="D117" s="185" t="s">
        <v>5</v>
      </c>
      <c r="E117" s="184" t="s">
        <v>28</v>
      </c>
      <c r="F117" s="186" t="s">
        <v>27</v>
      </c>
      <c r="G117" s="187">
        <v>2</v>
      </c>
      <c r="H117" s="188">
        <v>429.99</v>
      </c>
      <c r="I117" s="187">
        <v>215</v>
      </c>
      <c r="J117" s="189">
        <v>214.99</v>
      </c>
      <c r="K117" s="146">
        <v>1</v>
      </c>
      <c r="L117" s="147" t="e">
        <f>#REF!</f>
        <v>#REF!</v>
      </c>
      <c r="M117" s="142" t="e">
        <f>#REF!</f>
        <v>#REF!</v>
      </c>
      <c r="N117" s="148">
        <f t="shared" si="16"/>
        <v>2</v>
      </c>
      <c r="O117" s="142">
        <f t="shared" si="17"/>
        <v>429.99</v>
      </c>
      <c r="P117" s="142">
        <f t="shared" si="18"/>
        <v>215</v>
      </c>
      <c r="Q117" s="142">
        <f t="shared" si="19"/>
        <v>214.99</v>
      </c>
      <c r="R117" s="142">
        <v>2</v>
      </c>
      <c r="S117" s="142">
        <v>429.99</v>
      </c>
    </row>
    <row r="118" spans="2:10" s="126" customFormat="1" ht="13.5" thickBot="1">
      <c r="B118" s="190"/>
      <c r="C118" s="191" t="s">
        <v>308</v>
      </c>
      <c r="D118" s="51" t="s">
        <v>0</v>
      </c>
      <c r="E118" s="50" t="s">
        <v>0</v>
      </c>
      <c r="F118" s="49" t="s">
        <v>0</v>
      </c>
      <c r="G118" s="195">
        <f>SUM(Концово!N107:N117)</f>
        <v>11</v>
      </c>
      <c r="H118" s="193">
        <f>SUM(Концово!O107:O117)</f>
        <v>14637.97</v>
      </c>
      <c r="I118" s="193">
        <f>SUM(Концово!P107:P117)</f>
        <v>7319</v>
      </c>
      <c r="J118" s="194">
        <f>SUM(Концово!Q107:Q117)</f>
        <v>7318.969999999999</v>
      </c>
    </row>
    <row r="119" spans="2:10" ht="13.5" thickBot="1">
      <c r="B119" s="48"/>
      <c r="C119" s="47" t="s">
        <v>1</v>
      </c>
      <c r="D119" s="46" t="s">
        <v>0</v>
      </c>
      <c r="E119" s="45" t="s">
        <v>0</v>
      </c>
      <c r="F119" s="44" t="s">
        <v>0</v>
      </c>
      <c r="G119" s="43">
        <f>SUM(Концово!N68:N118)</f>
        <v>45</v>
      </c>
      <c r="H119" s="42">
        <f>SUM(Концово!O68:O118)</f>
        <v>809782.3700000001</v>
      </c>
      <c r="I119" s="42">
        <f>SUM(Концово!P68:P118)</f>
        <v>192385.78000000006</v>
      </c>
      <c r="J119" s="41">
        <f>SUM(Концово!Q68:Q118)</f>
        <v>617396.5900000001</v>
      </c>
    </row>
    <row r="122" spans="3:9" ht="14.25">
      <c r="C122" s="331" t="s">
        <v>1332</v>
      </c>
      <c r="D122" s="254" t="s">
        <v>1327</v>
      </c>
      <c r="E122" s="254"/>
      <c r="F122" s="254"/>
      <c r="G122" s="254"/>
      <c r="I122" s="331" t="s">
        <v>1328</v>
      </c>
    </row>
  </sheetData>
  <sheetProtection/>
  <mergeCells count="15">
    <mergeCell ref="B94:J94"/>
    <mergeCell ref="B107:J107"/>
    <mergeCell ref="B30:J30"/>
    <mergeCell ref="B68:J68"/>
    <mergeCell ref="B91:J91"/>
    <mergeCell ref="D122:G122"/>
    <mergeCell ref="E12:F12"/>
    <mergeCell ref="B13:J13"/>
    <mergeCell ref="B19:J19"/>
    <mergeCell ref="G16:J16"/>
    <mergeCell ref="B16:B17"/>
    <mergeCell ref="C16:C17"/>
    <mergeCell ref="E16:E17"/>
    <mergeCell ref="D16:D17"/>
    <mergeCell ref="B14:J14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5:T109"/>
  <sheetViews>
    <sheetView showGridLines="0" view="pageBreakPreview" zoomScale="85" zoomScaleSheetLayoutView="85" zoomScalePageLayoutView="0" workbookViewId="0" topLeftCell="A1">
      <selection activeCell="E105" sqref="E105"/>
    </sheetView>
  </sheetViews>
  <sheetFormatPr defaultColWidth="9.140625" defaultRowHeight="12.75" customHeight="1"/>
  <cols>
    <col min="1" max="1" width="9.140625" style="126" customWidth="1"/>
    <col min="2" max="2" width="5.7109375" style="126" customWidth="1"/>
    <col min="3" max="3" width="42.421875" style="126" customWidth="1"/>
    <col min="4" max="4" width="10.00390625" style="126" customWidth="1"/>
    <col min="5" max="5" width="18.28125" style="126" customWidth="1"/>
    <col min="6" max="6" width="14.140625" style="126" customWidth="1"/>
    <col min="7" max="7" width="12.140625" style="126" customWidth="1"/>
    <col min="8" max="8" width="12.28125" style="126" customWidth="1"/>
    <col min="9" max="9" width="15.28125" style="126" customWidth="1"/>
    <col min="10" max="10" width="13.28125" style="126" customWidth="1"/>
    <col min="11" max="19" width="9.140625" style="126" hidden="1" customWidth="1"/>
    <col min="20" max="16384" width="9.140625" style="126" customWidth="1"/>
  </cols>
  <sheetData>
    <row r="5" spans="8:10" ht="12.75" customHeight="1">
      <c r="H5" s="333"/>
      <c r="I5" s="333"/>
      <c r="J5" s="333"/>
    </row>
    <row r="6" spans="8:10" ht="14.25">
      <c r="H6" s="334"/>
      <c r="I6" s="334" t="s">
        <v>1334</v>
      </c>
      <c r="J6" s="334"/>
    </row>
    <row r="7" spans="8:10" ht="14.25">
      <c r="H7" s="334"/>
      <c r="I7" s="334" t="s">
        <v>1321</v>
      </c>
      <c r="J7" s="334"/>
    </row>
    <row r="8" spans="8:10" ht="14.25">
      <c r="H8" s="334"/>
      <c r="I8" s="334" t="s">
        <v>1322</v>
      </c>
      <c r="J8" s="334"/>
    </row>
    <row r="9" spans="8:10" ht="12.75" customHeight="1">
      <c r="H9" s="333"/>
      <c r="I9" s="333"/>
      <c r="J9" s="333"/>
    </row>
    <row r="12" spans="2:10" ht="18" customHeight="1">
      <c r="B12" s="280" t="s">
        <v>600</v>
      </c>
      <c r="C12" s="280"/>
      <c r="D12" s="280"/>
      <c r="E12" s="280"/>
      <c r="F12" s="280"/>
      <c r="G12" s="280"/>
      <c r="H12" s="280"/>
      <c r="I12" s="280"/>
      <c r="J12" s="280"/>
    </row>
    <row r="13" spans="2:10" ht="12.75" customHeight="1">
      <c r="B13" s="311" t="s">
        <v>306</v>
      </c>
      <c r="C13" s="311"/>
      <c r="D13" s="311"/>
      <c r="E13" s="311"/>
      <c r="F13" s="311"/>
      <c r="G13" s="311"/>
      <c r="H13" s="311"/>
      <c r="I13" s="311"/>
      <c r="J13" s="311"/>
    </row>
    <row r="14" ht="13.5" thickBot="1">
      <c r="B14" s="125"/>
    </row>
    <row r="15" spans="2:20" ht="12.75">
      <c r="B15" s="289" t="s">
        <v>305</v>
      </c>
      <c r="C15" s="282" t="s">
        <v>304</v>
      </c>
      <c r="D15" s="282" t="s">
        <v>303</v>
      </c>
      <c r="E15" s="282" t="s">
        <v>302</v>
      </c>
      <c r="F15" s="127" t="s">
        <v>301</v>
      </c>
      <c r="G15" s="286" t="s">
        <v>300</v>
      </c>
      <c r="H15" s="287"/>
      <c r="I15" s="287"/>
      <c r="J15" s="288"/>
      <c r="T15" s="128"/>
    </row>
    <row r="16" spans="2:10" ht="66" thickBot="1">
      <c r="B16" s="290"/>
      <c r="C16" s="283"/>
      <c r="D16" s="283"/>
      <c r="E16" s="283"/>
      <c r="F16" s="129" t="s">
        <v>299</v>
      </c>
      <c r="G16" s="130" t="s">
        <v>298</v>
      </c>
      <c r="H16" s="131" t="s">
        <v>599</v>
      </c>
      <c r="I16" s="132" t="s">
        <v>296</v>
      </c>
      <c r="J16" s="133" t="s">
        <v>598</v>
      </c>
    </row>
    <row r="17" spans="2:10" ht="13.5" thickBot="1">
      <c r="B17" s="134">
        <v>1</v>
      </c>
      <c r="C17" s="135">
        <v>2</v>
      </c>
      <c r="D17" s="135">
        <v>3</v>
      </c>
      <c r="E17" s="135">
        <v>4</v>
      </c>
      <c r="F17" s="135">
        <v>5</v>
      </c>
      <c r="G17" s="135">
        <v>6</v>
      </c>
      <c r="H17" s="135">
        <v>7</v>
      </c>
      <c r="I17" s="136">
        <v>8</v>
      </c>
      <c r="J17" s="137">
        <v>9</v>
      </c>
    </row>
    <row r="18" spans="2:10" ht="13.5" thickBot="1">
      <c r="B18" s="284" t="s">
        <v>289</v>
      </c>
      <c r="C18" s="285"/>
      <c r="D18" s="27"/>
      <c r="E18" s="27"/>
      <c r="F18" s="27"/>
      <c r="G18" s="27"/>
      <c r="H18" s="27"/>
      <c r="I18" s="27"/>
      <c r="J18" s="138"/>
    </row>
    <row r="19" spans="2:19" ht="52.5">
      <c r="B19" s="139">
        <v>1</v>
      </c>
      <c r="C19" s="140" t="s">
        <v>597</v>
      </c>
      <c r="D19" s="141" t="s">
        <v>5</v>
      </c>
      <c r="E19" s="140" t="s">
        <v>275</v>
      </c>
      <c r="F19" s="140" t="s">
        <v>596</v>
      </c>
      <c r="G19" s="142">
        <v>1</v>
      </c>
      <c r="H19" s="147">
        <v>3800</v>
      </c>
      <c r="I19" s="144">
        <v>2470.19</v>
      </c>
      <c r="J19" s="145">
        <v>1329.8100000000002</v>
      </c>
      <c r="K19" s="146">
        <v>1</v>
      </c>
      <c r="L19" s="147" t="e">
        <f>#REF!</f>
        <v>#REF!</v>
      </c>
      <c r="M19" s="142" t="e">
        <f>#REF!</f>
        <v>#REF!</v>
      </c>
      <c r="N19" s="148">
        <f aca="true" t="shared" si="0" ref="N19:N29">G19</f>
        <v>1</v>
      </c>
      <c r="O19" s="142">
        <f aca="true" t="shared" si="1" ref="O19:O29">H19</f>
        <v>3800</v>
      </c>
      <c r="P19" s="142">
        <f aca="true" t="shared" si="2" ref="P19:P29">I19</f>
        <v>2470.19</v>
      </c>
      <c r="Q19" s="142">
        <f aca="true" t="shared" si="3" ref="Q19:Q29">J19</f>
        <v>1329.8100000000002</v>
      </c>
      <c r="R19" s="142">
        <v>1</v>
      </c>
      <c r="S19" s="142">
        <v>3800</v>
      </c>
    </row>
    <row r="20" spans="2:19" ht="26.25">
      <c r="B20" s="139">
        <v>2</v>
      </c>
      <c r="C20" s="140" t="s">
        <v>595</v>
      </c>
      <c r="D20" s="141" t="s">
        <v>5</v>
      </c>
      <c r="E20" s="140" t="s">
        <v>386</v>
      </c>
      <c r="F20" s="140" t="s">
        <v>594</v>
      </c>
      <c r="G20" s="142">
        <v>1</v>
      </c>
      <c r="H20" s="147">
        <v>9600</v>
      </c>
      <c r="I20" s="144">
        <v>6480</v>
      </c>
      <c r="J20" s="145">
        <v>3120</v>
      </c>
      <c r="K20" s="146">
        <v>1</v>
      </c>
      <c r="L20" s="147" t="e">
        <f>#REF!</f>
        <v>#REF!</v>
      </c>
      <c r="M20" s="142" t="e">
        <f>#REF!</f>
        <v>#REF!</v>
      </c>
      <c r="N20" s="148">
        <f t="shared" si="0"/>
        <v>1</v>
      </c>
      <c r="O20" s="142">
        <f t="shared" si="1"/>
        <v>9600</v>
      </c>
      <c r="P20" s="142">
        <f t="shared" si="2"/>
        <v>6480</v>
      </c>
      <c r="Q20" s="142">
        <f t="shared" si="3"/>
        <v>3120</v>
      </c>
      <c r="R20" s="142">
        <v>1</v>
      </c>
      <c r="S20" s="142">
        <v>9600</v>
      </c>
    </row>
    <row r="21" spans="2:19" ht="26.25">
      <c r="B21" s="139">
        <v>3</v>
      </c>
      <c r="C21" s="140" t="s">
        <v>380</v>
      </c>
      <c r="D21" s="141" t="s">
        <v>5</v>
      </c>
      <c r="E21" s="140" t="s">
        <v>375</v>
      </c>
      <c r="F21" s="140" t="s">
        <v>593</v>
      </c>
      <c r="G21" s="142">
        <v>1</v>
      </c>
      <c r="H21" s="147">
        <v>50534.5</v>
      </c>
      <c r="I21" s="144">
        <v>15581.45</v>
      </c>
      <c r="J21" s="145">
        <v>34953.05</v>
      </c>
      <c r="K21" s="146">
        <v>1</v>
      </c>
      <c r="L21" s="147" t="e">
        <f>#REF!</f>
        <v>#REF!</v>
      </c>
      <c r="M21" s="142" t="e">
        <f>#REF!</f>
        <v>#REF!</v>
      </c>
      <c r="N21" s="148">
        <f t="shared" si="0"/>
        <v>1</v>
      </c>
      <c r="O21" s="142">
        <f t="shared" si="1"/>
        <v>50534.5</v>
      </c>
      <c r="P21" s="142">
        <f t="shared" si="2"/>
        <v>15581.45</v>
      </c>
      <c r="Q21" s="142">
        <f t="shared" si="3"/>
        <v>34953.05</v>
      </c>
      <c r="R21" s="142">
        <v>1</v>
      </c>
      <c r="S21" s="142">
        <v>50534.5</v>
      </c>
    </row>
    <row r="22" spans="2:19" ht="26.25">
      <c r="B22" s="139">
        <v>4</v>
      </c>
      <c r="C22" s="140" t="s">
        <v>378</v>
      </c>
      <c r="D22" s="141" t="s">
        <v>5</v>
      </c>
      <c r="E22" s="140" t="s">
        <v>375</v>
      </c>
      <c r="F22" s="140" t="s">
        <v>592</v>
      </c>
      <c r="G22" s="142">
        <v>1</v>
      </c>
      <c r="H22" s="147">
        <v>20938.9</v>
      </c>
      <c r="I22" s="144">
        <v>6456.14</v>
      </c>
      <c r="J22" s="145">
        <v>14482.76</v>
      </c>
      <c r="K22" s="146">
        <v>1</v>
      </c>
      <c r="L22" s="147" t="e">
        <f>#REF!</f>
        <v>#REF!</v>
      </c>
      <c r="M22" s="142" t="e">
        <f>#REF!</f>
        <v>#REF!</v>
      </c>
      <c r="N22" s="148">
        <f t="shared" si="0"/>
        <v>1</v>
      </c>
      <c r="O22" s="142">
        <f t="shared" si="1"/>
        <v>20938.9</v>
      </c>
      <c r="P22" s="142">
        <f t="shared" si="2"/>
        <v>6456.14</v>
      </c>
      <c r="Q22" s="142">
        <f t="shared" si="3"/>
        <v>14482.76</v>
      </c>
      <c r="R22" s="142">
        <v>1</v>
      </c>
      <c r="S22" s="142">
        <v>20938.9</v>
      </c>
    </row>
    <row r="23" spans="2:19" ht="26.25">
      <c r="B23" s="139">
        <v>5</v>
      </c>
      <c r="C23" s="140" t="s">
        <v>591</v>
      </c>
      <c r="D23" s="141" t="s">
        <v>5</v>
      </c>
      <c r="E23" s="140" t="s">
        <v>256</v>
      </c>
      <c r="F23" s="140" t="s">
        <v>590</v>
      </c>
      <c r="G23" s="142">
        <v>1</v>
      </c>
      <c r="H23" s="147">
        <v>1506</v>
      </c>
      <c r="I23" s="144">
        <v>1506</v>
      </c>
      <c r="J23" s="145">
        <v>0</v>
      </c>
      <c r="K23" s="146">
        <v>1</v>
      </c>
      <c r="L23" s="147" t="e">
        <f>#REF!</f>
        <v>#REF!</v>
      </c>
      <c r="M23" s="142" t="e">
        <f>#REF!</f>
        <v>#REF!</v>
      </c>
      <c r="N23" s="148">
        <f t="shared" si="0"/>
        <v>1</v>
      </c>
      <c r="O23" s="142">
        <f t="shared" si="1"/>
        <v>1506</v>
      </c>
      <c r="P23" s="142">
        <f t="shared" si="2"/>
        <v>1506</v>
      </c>
      <c r="Q23" s="142">
        <f t="shared" si="3"/>
        <v>0</v>
      </c>
      <c r="R23" s="142">
        <v>1</v>
      </c>
      <c r="S23" s="142">
        <v>1506</v>
      </c>
    </row>
    <row r="24" spans="2:19" ht="26.25">
      <c r="B24" s="139">
        <v>6</v>
      </c>
      <c r="C24" s="140" t="s">
        <v>589</v>
      </c>
      <c r="D24" s="141" t="s">
        <v>5</v>
      </c>
      <c r="E24" s="140" t="s">
        <v>256</v>
      </c>
      <c r="F24" s="140" t="s">
        <v>588</v>
      </c>
      <c r="G24" s="142">
        <v>1</v>
      </c>
      <c r="H24" s="147">
        <v>2488</v>
      </c>
      <c r="I24" s="144">
        <v>2488</v>
      </c>
      <c r="J24" s="145">
        <v>0</v>
      </c>
      <c r="K24" s="146">
        <v>1</v>
      </c>
      <c r="L24" s="147" t="e">
        <f>#REF!</f>
        <v>#REF!</v>
      </c>
      <c r="M24" s="142" t="e">
        <f>#REF!</f>
        <v>#REF!</v>
      </c>
      <c r="N24" s="148">
        <f t="shared" si="0"/>
        <v>1</v>
      </c>
      <c r="O24" s="142">
        <f t="shared" si="1"/>
        <v>2488</v>
      </c>
      <c r="P24" s="142">
        <f t="shared" si="2"/>
        <v>2488</v>
      </c>
      <c r="Q24" s="142">
        <f t="shared" si="3"/>
        <v>0</v>
      </c>
      <c r="R24" s="142">
        <v>1</v>
      </c>
      <c r="S24" s="142">
        <v>2488</v>
      </c>
    </row>
    <row r="25" spans="2:19" ht="26.25">
      <c r="B25" s="139">
        <v>7</v>
      </c>
      <c r="C25" s="140" t="s">
        <v>587</v>
      </c>
      <c r="D25" s="141" t="s">
        <v>5</v>
      </c>
      <c r="E25" s="140" t="s">
        <v>256</v>
      </c>
      <c r="F25" s="140" t="s">
        <v>586</v>
      </c>
      <c r="G25" s="142">
        <v>1</v>
      </c>
      <c r="H25" s="147">
        <v>6341</v>
      </c>
      <c r="I25" s="144">
        <v>6341</v>
      </c>
      <c r="J25" s="145">
        <v>0</v>
      </c>
      <c r="K25" s="146">
        <v>1</v>
      </c>
      <c r="L25" s="147" t="e">
        <f>#REF!</f>
        <v>#REF!</v>
      </c>
      <c r="M25" s="142" t="e">
        <f>#REF!</f>
        <v>#REF!</v>
      </c>
      <c r="N25" s="148">
        <f t="shared" si="0"/>
        <v>1</v>
      </c>
      <c r="O25" s="142">
        <f t="shared" si="1"/>
        <v>6341</v>
      </c>
      <c r="P25" s="142">
        <f t="shared" si="2"/>
        <v>6341</v>
      </c>
      <c r="Q25" s="142">
        <f t="shared" si="3"/>
        <v>0</v>
      </c>
      <c r="R25" s="142">
        <v>1</v>
      </c>
      <c r="S25" s="142">
        <v>6341</v>
      </c>
    </row>
    <row r="26" spans="2:19" ht="26.25">
      <c r="B26" s="139">
        <v>8</v>
      </c>
      <c r="C26" s="140" t="s">
        <v>585</v>
      </c>
      <c r="D26" s="141" t="s">
        <v>5</v>
      </c>
      <c r="E26" s="140" t="s">
        <v>256</v>
      </c>
      <c r="F26" s="140" t="s">
        <v>584</v>
      </c>
      <c r="G26" s="142">
        <v>1</v>
      </c>
      <c r="H26" s="147">
        <v>1023</v>
      </c>
      <c r="I26" s="144">
        <v>1023</v>
      </c>
      <c r="J26" s="145">
        <v>0</v>
      </c>
      <c r="K26" s="146">
        <v>1</v>
      </c>
      <c r="L26" s="147" t="e">
        <f>#REF!</f>
        <v>#REF!</v>
      </c>
      <c r="M26" s="142" t="e">
        <f>#REF!</f>
        <v>#REF!</v>
      </c>
      <c r="N26" s="148">
        <f t="shared" si="0"/>
        <v>1</v>
      </c>
      <c r="O26" s="142">
        <f t="shared" si="1"/>
        <v>1023</v>
      </c>
      <c r="P26" s="142">
        <f t="shared" si="2"/>
        <v>1023</v>
      </c>
      <c r="Q26" s="142">
        <f t="shared" si="3"/>
        <v>0</v>
      </c>
      <c r="R26" s="142">
        <v>1</v>
      </c>
      <c r="S26" s="142">
        <v>1023</v>
      </c>
    </row>
    <row r="27" spans="2:19" ht="26.25">
      <c r="B27" s="139">
        <v>9</v>
      </c>
      <c r="C27" s="140" t="s">
        <v>583</v>
      </c>
      <c r="D27" s="141" t="s">
        <v>5</v>
      </c>
      <c r="E27" s="140" t="s">
        <v>256</v>
      </c>
      <c r="F27" s="140" t="s">
        <v>582</v>
      </c>
      <c r="G27" s="142">
        <v>1</v>
      </c>
      <c r="H27" s="147">
        <v>6133</v>
      </c>
      <c r="I27" s="144">
        <v>6133</v>
      </c>
      <c r="J27" s="145">
        <v>0</v>
      </c>
      <c r="K27" s="146">
        <v>1</v>
      </c>
      <c r="L27" s="147" t="e">
        <f>#REF!</f>
        <v>#REF!</v>
      </c>
      <c r="M27" s="142" t="e">
        <f>#REF!</f>
        <v>#REF!</v>
      </c>
      <c r="N27" s="148">
        <f t="shared" si="0"/>
        <v>1</v>
      </c>
      <c r="O27" s="142">
        <f t="shared" si="1"/>
        <v>6133</v>
      </c>
      <c r="P27" s="142">
        <f t="shared" si="2"/>
        <v>6133</v>
      </c>
      <c r="Q27" s="142">
        <f t="shared" si="3"/>
        <v>0</v>
      </c>
      <c r="R27" s="142">
        <v>1</v>
      </c>
      <c r="S27" s="142">
        <v>6133</v>
      </c>
    </row>
    <row r="28" spans="2:19" ht="26.25">
      <c r="B28" s="139">
        <v>10</v>
      </c>
      <c r="C28" s="140" t="s">
        <v>581</v>
      </c>
      <c r="D28" s="141" t="s">
        <v>5</v>
      </c>
      <c r="E28" s="140" t="s">
        <v>256</v>
      </c>
      <c r="F28" s="140" t="s">
        <v>580</v>
      </c>
      <c r="G28" s="142">
        <v>1</v>
      </c>
      <c r="H28" s="147">
        <v>1370</v>
      </c>
      <c r="I28" s="144">
        <v>1370</v>
      </c>
      <c r="J28" s="145">
        <v>0</v>
      </c>
      <c r="K28" s="146">
        <v>1</v>
      </c>
      <c r="L28" s="147" t="e">
        <f>#REF!</f>
        <v>#REF!</v>
      </c>
      <c r="M28" s="142" t="e">
        <f>#REF!</f>
        <v>#REF!</v>
      </c>
      <c r="N28" s="148">
        <f t="shared" si="0"/>
        <v>1</v>
      </c>
      <c r="O28" s="142">
        <f t="shared" si="1"/>
        <v>1370</v>
      </c>
      <c r="P28" s="142">
        <f t="shared" si="2"/>
        <v>1370</v>
      </c>
      <c r="Q28" s="142">
        <f t="shared" si="3"/>
        <v>0</v>
      </c>
      <c r="R28" s="142">
        <v>1</v>
      </c>
      <c r="S28" s="142">
        <v>1370</v>
      </c>
    </row>
    <row r="29" spans="2:19" ht="27" thickBot="1">
      <c r="B29" s="139">
        <v>11</v>
      </c>
      <c r="C29" s="140" t="s">
        <v>212</v>
      </c>
      <c r="D29" s="141" t="s">
        <v>5</v>
      </c>
      <c r="E29" s="140" t="s">
        <v>256</v>
      </c>
      <c r="F29" s="140" t="s">
        <v>579</v>
      </c>
      <c r="G29" s="142">
        <v>1</v>
      </c>
      <c r="H29" s="147">
        <v>1883</v>
      </c>
      <c r="I29" s="144">
        <v>1883</v>
      </c>
      <c r="J29" s="145">
        <v>0</v>
      </c>
      <c r="K29" s="146">
        <v>1</v>
      </c>
      <c r="L29" s="147" t="e">
        <f>#REF!</f>
        <v>#REF!</v>
      </c>
      <c r="M29" s="142" t="e">
        <f>#REF!</f>
        <v>#REF!</v>
      </c>
      <c r="N29" s="148">
        <f t="shared" si="0"/>
        <v>1</v>
      </c>
      <c r="O29" s="142">
        <f t="shared" si="1"/>
        <v>1883</v>
      </c>
      <c r="P29" s="142">
        <f t="shared" si="2"/>
        <v>1883</v>
      </c>
      <c r="Q29" s="142">
        <f t="shared" si="3"/>
        <v>0</v>
      </c>
      <c r="R29" s="142">
        <v>1</v>
      </c>
      <c r="S29" s="142">
        <v>1883</v>
      </c>
    </row>
    <row r="30" spans="2:10" ht="13.5" thickBot="1">
      <c r="B30" s="149"/>
      <c r="C30" s="150" t="s">
        <v>502</v>
      </c>
      <c r="D30" s="13" t="s">
        <v>0</v>
      </c>
      <c r="E30" s="12" t="s">
        <v>0</v>
      </c>
      <c r="F30" s="12" t="s">
        <v>0</v>
      </c>
      <c r="G30" s="151">
        <f>SUM(Коритняни!N14:N29)</f>
        <v>11</v>
      </c>
      <c r="H30" s="152">
        <f>SUM(Коритняни!O14:O29)</f>
        <v>105617.4</v>
      </c>
      <c r="I30" s="153">
        <f>SUM(Коритняни!P14:P29)</f>
        <v>51731.78</v>
      </c>
      <c r="J30" s="154">
        <f>SUM(Коритняни!Q14:Q29)</f>
        <v>53885.62</v>
      </c>
    </row>
    <row r="31" spans="2:10" ht="13.5" thickBot="1">
      <c r="B31" s="284" t="s">
        <v>176</v>
      </c>
      <c r="C31" s="285"/>
      <c r="D31" s="27"/>
      <c r="E31" s="27"/>
      <c r="F31" s="27"/>
      <c r="G31" s="27"/>
      <c r="H31" s="27"/>
      <c r="I31" s="27"/>
      <c r="J31" s="138"/>
    </row>
    <row r="32" spans="2:19" ht="26.25">
      <c r="B32" s="139">
        <v>12</v>
      </c>
      <c r="C32" s="140" t="s">
        <v>577</v>
      </c>
      <c r="D32" s="141" t="s">
        <v>5</v>
      </c>
      <c r="E32" s="140" t="s">
        <v>158</v>
      </c>
      <c r="F32" s="140" t="s">
        <v>578</v>
      </c>
      <c r="G32" s="142">
        <v>1</v>
      </c>
      <c r="H32" s="147">
        <v>460</v>
      </c>
      <c r="I32" s="144">
        <v>230</v>
      </c>
      <c r="J32" s="145">
        <v>230</v>
      </c>
      <c r="K32" s="146">
        <v>1</v>
      </c>
      <c r="L32" s="147" t="e">
        <f>#REF!</f>
        <v>#REF!</v>
      </c>
      <c r="M32" s="142" t="e">
        <f>#REF!</f>
        <v>#REF!</v>
      </c>
      <c r="N32" s="148">
        <f aca="true" t="shared" si="4" ref="N32:N67">G32</f>
        <v>1</v>
      </c>
      <c r="O32" s="142">
        <f aca="true" t="shared" si="5" ref="O32:O67">H32</f>
        <v>460</v>
      </c>
      <c r="P32" s="142">
        <f aca="true" t="shared" si="6" ref="P32:P67">I32</f>
        <v>230</v>
      </c>
      <c r="Q32" s="142">
        <f aca="true" t="shared" si="7" ref="Q32:Q67">J32</f>
        <v>230</v>
      </c>
      <c r="R32" s="142">
        <v>1</v>
      </c>
      <c r="S32" s="142">
        <v>460</v>
      </c>
    </row>
    <row r="33" spans="2:19" ht="26.25">
      <c r="B33" s="139">
        <v>13</v>
      </c>
      <c r="C33" s="140" t="s">
        <v>577</v>
      </c>
      <c r="D33" s="141" t="s">
        <v>5</v>
      </c>
      <c r="E33" s="140" t="s">
        <v>158</v>
      </c>
      <c r="F33" s="140" t="s">
        <v>576</v>
      </c>
      <c r="G33" s="142">
        <v>1</v>
      </c>
      <c r="H33" s="147">
        <v>460</v>
      </c>
      <c r="I33" s="144">
        <v>230</v>
      </c>
      <c r="J33" s="145">
        <v>230</v>
      </c>
      <c r="K33" s="146">
        <v>1</v>
      </c>
      <c r="L33" s="147" t="e">
        <f>#REF!</f>
        <v>#REF!</v>
      </c>
      <c r="M33" s="142" t="e">
        <f>#REF!</f>
        <v>#REF!</v>
      </c>
      <c r="N33" s="148">
        <f t="shared" si="4"/>
        <v>1</v>
      </c>
      <c r="O33" s="142">
        <f t="shared" si="5"/>
        <v>460</v>
      </c>
      <c r="P33" s="142">
        <f t="shared" si="6"/>
        <v>230</v>
      </c>
      <c r="Q33" s="142">
        <f t="shared" si="7"/>
        <v>230</v>
      </c>
      <c r="R33" s="142">
        <v>1</v>
      </c>
      <c r="S33" s="142">
        <v>460</v>
      </c>
    </row>
    <row r="34" spans="2:19" ht="39">
      <c r="B34" s="139">
        <v>14</v>
      </c>
      <c r="C34" s="140" t="s">
        <v>172</v>
      </c>
      <c r="D34" s="141" t="s">
        <v>5</v>
      </c>
      <c r="E34" s="140" t="s">
        <v>168</v>
      </c>
      <c r="F34" s="140" t="s">
        <v>575</v>
      </c>
      <c r="G34" s="142">
        <v>1</v>
      </c>
      <c r="H34" s="147">
        <v>880</v>
      </c>
      <c r="I34" s="144">
        <v>440</v>
      </c>
      <c r="J34" s="145">
        <v>440</v>
      </c>
      <c r="K34" s="146">
        <v>1</v>
      </c>
      <c r="L34" s="147" t="e">
        <f>#REF!</f>
        <v>#REF!</v>
      </c>
      <c r="M34" s="142" t="e">
        <f>#REF!</f>
        <v>#REF!</v>
      </c>
      <c r="N34" s="148">
        <f t="shared" si="4"/>
        <v>1</v>
      </c>
      <c r="O34" s="142">
        <f t="shared" si="5"/>
        <v>880</v>
      </c>
      <c r="P34" s="142">
        <f t="shared" si="6"/>
        <v>440</v>
      </c>
      <c r="Q34" s="142">
        <f t="shared" si="7"/>
        <v>440</v>
      </c>
      <c r="R34" s="142">
        <v>1</v>
      </c>
      <c r="S34" s="142">
        <v>880</v>
      </c>
    </row>
    <row r="35" spans="2:19" ht="26.25">
      <c r="B35" s="139">
        <v>15</v>
      </c>
      <c r="C35" s="140" t="s">
        <v>169</v>
      </c>
      <c r="D35" s="141" t="s">
        <v>5</v>
      </c>
      <c r="E35" s="140" t="s">
        <v>168</v>
      </c>
      <c r="F35" s="140" t="s">
        <v>574</v>
      </c>
      <c r="G35" s="142">
        <v>1</v>
      </c>
      <c r="H35" s="147">
        <v>770</v>
      </c>
      <c r="I35" s="144">
        <v>385</v>
      </c>
      <c r="J35" s="145">
        <v>385</v>
      </c>
      <c r="K35" s="146">
        <v>1</v>
      </c>
      <c r="L35" s="147" t="e">
        <f>#REF!</f>
        <v>#REF!</v>
      </c>
      <c r="M35" s="142" t="e">
        <f>#REF!</f>
        <v>#REF!</v>
      </c>
      <c r="N35" s="148">
        <f t="shared" si="4"/>
        <v>1</v>
      </c>
      <c r="O35" s="142">
        <f t="shared" si="5"/>
        <v>770</v>
      </c>
      <c r="P35" s="142">
        <f t="shared" si="6"/>
        <v>385</v>
      </c>
      <c r="Q35" s="142">
        <f t="shared" si="7"/>
        <v>385</v>
      </c>
      <c r="R35" s="142">
        <v>1</v>
      </c>
      <c r="S35" s="142">
        <v>770</v>
      </c>
    </row>
    <row r="36" spans="2:19" ht="26.25">
      <c r="B36" s="139">
        <v>16</v>
      </c>
      <c r="C36" s="140" t="s">
        <v>162</v>
      </c>
      <c r="D36" s="141" t="s">
        <v>5</v>
      </c>
      <c r="E36" s="140" t="s">
        <v>572</v>
      </c>
      <c r="F36" s="140" t="s">
        <v>573</v>
      </c>
      <c r="G36" s="142">
        <v>1</v>
      </c>
      <c r="H36" s="147">
        <v>800</v>
      </c>
      <c r="I36" s="144">
        <v>400</v>
      </c>
      <c r="J36" s="145">
        <v>400</v>
      </c>
      <c r="K36" s="146">
        <v>1</v>
      </c>
      <c r="L36" s="147" t="e">
        <f>#REF!</f>
        <v>#REF!</v>
      </c>
      <c r="M36" s="142" t="e">
        <f>#REF!</f>
        <v>#REF!</v>
      </c>
      <c r="N36" s="148">
        <f t="shared" si="4"/>
        <v>1</v>
      </c>
      <c r="O36" s="142">
        <f t="shared" si="5"/>
        <v>800</v>
      </c>
      <c r="P36" s="142">
        <f t="shared" si="6"/>
        <v>400</v>
      </c>
      <c r="Q36" s="142">
        <f t="shared" si="7"/>
        <v>400</v>
      </c>
      <c r="R36" s="142">
        <v>1</v>
      </c>
      <c r="S36" s="142">
        <v>800</v>
      </c>
    </row>
    <row r="37" spans="2:19" ht="26.25">
      <c r="B37" s="139">
        <v>17</v>
      </c>
      <c r="C37" s="140" t="s">
        <v>162</v>
      </c>
      <c r="D37" s="141" t="s">
        <v>5</v>
      </c>
      <c r="E37" s="140" t="s">
        <v>572</v>
      </c>
      <c r="F37" s="140" t="s">
        <v>571</v>
      </c>
      <c r="G37" s="142">
        <v>1</v>
      </c>
      <c r="H37" s="147">
        <v>800</v>
      </c>
      <c r="I37" s="144">
        <v>400</v>
      </c>
      <c r="J37" s="145">
        <v>400</v>
      </c>
      <c r="K37" s="146">
        <v>1</v>
      </c>
      <c r="L37" s="147" t="e">
        <f>#REF!</f>
        <v>#REF!</v>
      </c>
      <c r="M37" s="142" t="e">
        <f>#REF!</f>
        <v>#REF!</v>
      </c>
      <c r="N37" s="148">
        <f t="shared" si="4"/>
        <v>1</v>
      </c>
      <c r="O37" s="142">
        <f t="shared" si="5"/>
        <v>800</v>
      </c>
      <c r="P37" s="142">
        <f t="shared" si="6"/>
        <v>400</v>
      </c>
      <c r="Q37" s="142">
        <f t="shared" si="7"/>
        <v>400</v>
      </c>
      <c r="R37" s="142">
        <v>1</v>
      </c>
      <c r="S37" s="142">
        <v>800</v>
      </c>
    </row>
    <row r="38" spans="2:19" ht="39">
      <c r="B38" s="139">
        <v>18</v>
      </c>
      <c r="C38" s="140" t="s">
        <v>159</v>
      </c>
      <c r="D38" s="141" t="s">
        <v>5</v>
      </c>
      <c r="E38" s="140" t="s">
        <v>158</v>
      </c>
      <c r="F38" s="140" t="s">
        <v>570</v>
      </c>
      <c r="G38" s="142">
        <v>1</v>
      </c>
      <c r="H38" s="147">
        <v>1700</v>
      </c>
      <c r="I38" s="144">
        <v>850</v>
      </c>
      <c r="J38" s="145">
        <v>850</v>
      </c>
      <c r="K38" s="146">
        <v>1</v>
      </c>
      <c r="L38" s="147" t="e">
        <f>#REF!</f>
        <v>#REF!</v>
      </c>
      <c r="M38" s="142" t="e">
        <f>#REF!</f>
        <v>#REF!</v>
      </c>
      <c r="N38" s="148">
        <f t="shared" si="4"/>
        <v>1</v>
      </c>
      <c r="O38" s="142">
        <f t="shared" si="5"/>
        <v>1700</v>
      </c>
      <c r="P38" s="142">
        <f t="shared" si="6"/>
        <v>850</v>
      </c>
      <c r="Q38" s="142">
        <f t="shared" si="7"/>
        <v>850</v>
      </c>
      <c r="R38" s="142">
        <v>1</v>
      </c>
      <c r="S38" s="142">
        <v>1700</v>
      </c>
    </row>
    <row r="39" spans="2:19" ht="26.25">
      <c r="B39" s="139">
        <v>19</v>
      </c>
      <c r="C39" s="140" t="s">
        <v>154</v>
      </c>
      <c r="D39" s="141" t="s">
        <v>5</v>
      </c>
      <c r="E39" s="140" t="s">
        <v>149</v>
      </c>
      <c r="F39" s="140" t="s">
        <v>569</v>
      </c>
      <c r="G39" s="142">
        <v>1</v>
      </c>
      <c r="H39" s="147">
        <v>690</v>
      </c>
      <c r="I39" s="144">
        <v>345</v>
      </c>
      <c r="J39" s="145">
        <v>345</v>
      </c>
      <c r="K39" s="146">
        <v>1</v>
      </c>
      <c r="L39" s="147" t="e">
        <f>#REF!</f>
        <v>#REF!</v>
      </c>
      <c r="M39" s="142" t="e">
        <f>#REF!</f>
        <v>#REF!</v>
      </c>
      <c r="N39" s="148">
        <f t="shared" si="4"/>
        <v>1</v>
      </c>
      <c r="O39" s="142">
        <f t="shared" si="5"/>
        <v>690</v>
      </c>
      <c r="P39" s="142">
        <f t="shared" si="6"/>
        <v>345</v>
      </c>
      <c r="Q39" s="142">
        <f t="shared" si="7"/>
        <v>345</v>
      </c>
      <c r="R39" s="142">
        <v>1</v>
      </c>
      <c r="S39" s="142">
        <v>690</v>
      </c>
    </row>
    <row r="40" spans="2:19" ht="26.25">
      <c r="B40" s="139">
        <v>20</v>
      </c>
      <c r="C40" s="140" t="s">
        <v>154</v>
      </c>
      <c r="D40" s="141" t="s">
        <v>5</v>
      </c>
      <c r="E40" s="140" t="s">
        <v>149</v>
      </c>
      <c r="F40" s="140" t="s">
        <v>568</v>
      </c>
      <c r="G40" s="142">
        <v>1</v>
      </c>
      <c r="H40" s="147">
        <v>690</v>
      </c>
      <c r="I40" s="144">
        <v>345</v>
      </c>
      <c r="J40" s="145">
        <v>345</v>
      </c>
      <c r="K40" s="146">
        <v>1</v>
      </c>
      <c r="L40" s="147" t="e">
        <f>#REF!</f>
        <v>#REF!</v>
      </c>
      <c r="M40" s="142" t="e">
        <f>#REF!</f>
        <v>#REF!</v>
      </c>
      <c r="N40" s="148">
        <f t="shared" si="4"/>
        <v>1</v>
      </c>
      <c r="O40" s="142">
        <f t="shared" si="5"/>
        <v>690</v>
      </c>
      <c r="P40" s="142">
        <f t="shared" si="6"/>
        <v>345</v>
      </c>
      <c r="Q40" s="142">
        <f t="shared" si="7"/>
        <v>345</v>
      </c>
      <c r="R40" s="142">
        <v>1</v>
      </c>
      <c r="S40" s="142">
        <v>690</v>
      </c>
    </row>
    <row r="41" spans="2:19" ht="26.25">
      <c r="B41" s="139">
        <v>21</v>
      </c>
      <c r="C41" s="140" t="s">
        <v>150</v>
      </c>
      <c r="D41" s="141" t="s">
        <v>5</v>
      </c>
      <c r="E41" s="140" t="s">
        <v>149</v>
      </c>
      <c r="F41" s="140" t="s">
        <v>567</v>
      </c>
      <c r="G41" s="142">
        <v>1</v>
      </c>
      <c r="H41" s="147">
        <v>679</v>
      </c>
      <c r="I41" s="144">
        <v>340</v>
      </c>
      <c r="J41" s="145">
        <v>339</v>
      </c>
      <c r="K41" s="146">
        <v>1</v>
      </c>
      <c r="L41" s="147" t="e">
        <f>#REF!</f>
        <v>#REF!</v>
      </c>
      <c r="M41" s="142" t="e">
        <f>#REF!</f>
        <v>#REF!</v>
      </c>
      <c r="N41" s="148">
        <f t="shared" si="4"/>
        <v>1</v>
      </c>
      <c r="O41" s="142">
        <f t="shared" si="5"/>
        <v>679</v>
      </c>
      <c r="P41" s="142">
        <f t="shared" si="6"/>
        <v>340</v>
      </c>
      <c r="Q41" s="142">
        <f t="shared" si="7"/>
        <v>339</v>
      </c>
      <c r="R41" s="142">
        <v>1</v>
      </c>
      <c r="S41" s="142">
        <v>679</v>
      </c>
    </row>
    <row r="42" spans="2:19" ht="26.25">
      <c r="B42" s="139">
        <v>22</v>
      </c>
      <c r="C42" s="140" t="s">
        <v>150</v>
      </c>
      <c r="D42" s="141" t="s">
        <v>5</v>
      </c>
      <c r="E42" s="140" t="s">
        <v>149</v>
      </c>
      <c r="F42" s="140" t="s">
        <v>566</v>
      </c>
      <c r="G42" s="142">
        <v>1</v>
      </c>
      <c r="H42" s="147">
        <v>679</v>
      </c>
      <c r="I42" s="144">
        <v>340</v>
      </c>
      <c r="J42" s="145">
        <v>339</v>
      </c>
      <c r="K42" s="146">
        <v>1</v>
      </c>
      <c r="L42" s="147" t="e">
        <f>#REF!</f>
        <v>#REF!</v>
      </c>
      <c r="M42" s="142" t="e">
        <f>#REF!</f>
        <v>#REF!</v>
      </c>
      <c r="N42" s="148">
        <f t="shared" si="4"/>
        <v>1</v>
      </c>
      <c r="O42" s="142">
        <f t="shared" si="5"/>
        <v>679</v>
      </c>
      <c r="P42" s="142">
        <f t="shared" si="6"/>
        <v>340</v>
      </c>
      <c r="Q42" s="142">
        <f t="shared" si="7"/>
        <v>339</v>
      </c>
      <c r="R42" s="142">
        <v>1</v>
      </c>
      <c r="S42" s="142">
        <v>679</v>
      </c>
    </row>
    <row r="43" spans="2:19" ht="39">
      <c r="B43" s="139">
        <v>23</v>
      </c>
      <c r="C43" s="140" t="s">
        <v>143</v>
      </c>
      <c r="D43" s="141" t="s">
        <v>5</v>
      </c>
      <c r="E43" s="140" t="s">
        <v>142</v>
      </c>
      <c r="F43" s="140" t="s">
        <v>565</v>
      </c>
      <c r="G43" s="142">
        <v>1</v>
      </c>
      <c r="H43" s="147">
        <v>394</v>
      </c>
      <c r="I43" s="144">
        <v>197</v>
      </c>
      <c r="J43" s="145">
        <v>197</v>
      </c>
      <c r="K43" s="146">
        <v>1</v>
      </c>
      <c r="L43" s="147" t="e">
        <f>#REF!</f>
        <v>#REF!</v>
      </c>
      <c r="M43" s="142" t="e">
        <f>#REF!</f>
        <v>#REF!</v>
      </c>
      <c r="N43" s="148">
        <f t="shared" si="4"/>
        <v>1</v>
      </c>
      <c r="O43" s="142">
        <f t="shared" si="5"/>
        <v>394</v>
      </c>
      <c r="P43" s="142">
        <f t="shared" si="6"/>
        <v>197</v>
      </c>
      <c r="Q43" s="142">
        <f t="shared" si="7"/>
        <v>197</v>
      </c>
      <c r="R43" s="142">
        <v>1</v>
      </c>
      <c r="S43" s="142">
        <v>394</v>
      </c>
    </row>
    <row r="44" spans="2:19" ht="26.25">
      <c r="B44" s="139">
        <v>24</v>
      </c>
      <c r="C44" s="140" t="s">
        <v>137</v>
      </c>
      <c r="D44" s="141" t="s">
        <v>5</v>
      </c>
      <c r="E44" s="140" t="s">
        <v>136</v>
      </c>
      <c r="F44" s="140" t="s">
        <v>564</v>
      </c>
      <c r="G44" s="142">
        <v>1</v>
      </c>
      <c r="H44" s="147">
        <v>384</v>
      </c>
      <c r="I44" s="144">
        <v>192</v>
      </c>
      <c r="J44" s="145">
        <v>192</v>
      </c>
      <c r="K44" s="146">
        <v>1</v>
      </c>
      <c r="L44" s="147" t="e">
        <f>#REF!</f>
        <v>#REF!</v>
      </c>
      <c r="M44" s="142" t="e">
        <f>#REF!</f>
        <v>#REF!</v>
      </c>
      <c r="N44" s="148">
        <f t="shared" si="4"/>
        <v>1</v>
      </c>
      <c r="O44" s="142">
        <f t="shared" si="5"/>
        <v>384</v>
      </c>
      <c r="P44" s="142">
        <f t="shared" si="6"/>
        <v>192</v>
      </c>
      <c r="Q44" s="142">
        <f t="shared" si="7"/>
        <v>192</v>
      </c>
      <c r="R44" s="142">
        <v>1</v>
      </c>
      <c r="S44" s="142">
        <v>384</v>
      </c>
    </row>
    <row r="45" spans="2:19" ht="26.25">
      <c r="B45" s="139">
        <v>25</v>
      </c>
      <c r="C45" s="140" t="s">
        <v>563</v>
      </c>
      <c r="D45" s="141" t="s">
        <v>5</v>
      </c>
      <c r="E45" s="140" t="s">
        <v>512</v>
      </c>
      <c r="F45" s="140" t="s">
        <v>562</v>
      </c>
      <c r="G45" s="142">
        <v>1</v>
      </c>
      <c r="H45" s="147">
        <v>875</v>
      </c>
      <c r="I45" s="144">
        <v>438</v>
      </c>
      <c r="J45" s="145">
        <v>437</v>
      </c>
      <c r="K45" s="146">
        <v>1</v>
      </c>
      <c r="L45" s="147" t="e">
        <f>#REF!</f>
        <v>#REF!</v>
      </c>
      <c r="M45" s="142" t="e">
        <f>#REF!</f>
        <v>#REF!</v>
      </c>
      <c r="N45" s="148">
        <f t="shared" si="4"/>
        <v>1</v>
      </c>
      <c r="O45" s="142">
        <f t="shared" si="5"/>
        <v>875</v>
      </c>
      <c r="P45" s="142">
        <f t="shared" si="6"/>
        <v>438</v>
      </c>
      <c r="Q45" s="142">
        <f t="shared" si="7"/>
        <v>437</v>
      </c>
      <c r="R45" s="142">
        <v>1</v>
      </c>
      <c r="S45" s="142">
        <v>875</v>
      </c>
    </row>
    <row r="46" spans="2:19" ht="26.25">
      <c r="B46" s="139">
        <v>26</v>
      </c>
      <c r="C46" s="140" t="s">
        <v>561</v>
      </c>
      <c r="D46" s="141" t="s">
        <v>5</v>
      </c>
      <c r="E46" s="140" t="s">
        <v>512</v>
      </c>
      <c r="F46" s="140" t="s">
        <v>560</v>
      </c>
      <c r="G46" s="142">
        <v>1</v>
      </c>
      <c r="H46" s="147">
        <v>120</v>
      </c>
      <c r="I46" s="144">
        <v>60</v>
      </c>
      <c r="J46" s="145">
        <v>60</v>
      </c>
      <c r="K46" s="146">
        <v>1</v>
      </c>
      <c r="L46" s="147" t="e">
        <f>#REF!</f>
        <v>#REF!</v>
      </c>
      <c r="M46" s="142" t="e">
        <f>#REF!</f>
        <v>#REF!</v>
      </c>
      <c r="N46" s="148">
        <f t="shared" si="4"/>
        <v>1</v>
      </c>
      <c r="O46" s="142">
        <f t="shared" si="5"/>
        <v>120</v>
      </c>
      <c r="P46" s="142">
        <f t="shared" si="6"/>
        <v>60</v>
      </c>
      <c r="Q46" s="142">
        <f t="shared" si="7"/>
        <v>60</v>
      </c>
      <c r="R46" s="142">
        <v>1</v>
      </c>
      <c r="S46" s="142">
        <v>120</v>
      </c>
    </row>
    <row r="47" spans="2:19" ht="26.25">
      <c r="B47" s="139">
        <v>27</v>
      </c>
      <c r="C47" s="140" t="s">
        <v>559</v>
      </c>
      <c r="D47" s="141" t="s">
        <v>5</v>
      </c>
      <c r="E47" s="140" t="s">
        <v>512</v>
      </c>
      <c r="F47" s="140" t="s">
        <v>558</v>
      </c>
      <c r="G47" s="142">
        <v>1</v>
      </c>
      <c r="H47" s="147">
        <v>107</v>
      </c>
      <c r="I47" s="144">
        <v>54</v>
      </c>
      <c r="J47" s="145">
        <v>53</v>
      </c>
      <c r="K47" s="146">
        <v>1</v>
      </c>
      <c r="L47" s="147" t="e">
        <f>#REF!</f>
        <v>#REF!</v>
      </c>
      <c r="M47" s="142" t="e">
        <f>#REF!</f>
        <v>#REF!</v>
      </c>
      <c r="N47" s="148">
        <f t="shared" si="4"/>
        <v>1</v>
      </c>
      <c r="O47" s="142">
        <f t="shared" si="5"/>
        <v>107</v>
      </c>
      <c r="P47" s="142">
        <f t="shared" si="6"/>
        <v>54</v>
      </c>
      <c r="Q47" s="142">
        <f t="shared" si="7"/>
        <v>53</v>
      </c>
      <c r="R47" s="142">
        <v>1</v>
      </c>
      <c r="S47" s="142">
        <v>107</v>
      </c>
    </row>
    <row r="48" spans="2:19" ht="26.25">
      <c r="B48" s="139">
        <v>28</v>
      </c>
      <c r="C48" s="140" t="s">
        <v>557</v>
      </c>
      <c r="D48" s="141" t="s">
        <v>5</v>
      </c>
      <c r="E48" s="140" t="s">
        <v>512</v>
      </c>
      <c r="F48" s="140" t="s">
        <v>556</v>
      </c>
      <c r="G48" s="142">
        <v>2</v>
      </c>
      <c r="H48" s="147">
        <v>50</v>
      </c>
      <c r="I48" s="144">
        <v>26</v>
      </c>
      <c r="J48" s="145">
        <v>24</v>
      </c>
      <c r="K48" s="146">
        <v>1</v>
      </c>
      <c r="L48" s="147" t="e">
        <f>#REF!</f>
        <v>#REF!</v>
      </c>
      <c r="M48" s="142" t="e">
        <f>#REF!</f>
        <v>#REF!</v>
      </c>
      <c r="N48" s="148">
        <f t="shared" si="4"/>
        <v>2</v>
      </c>
      <c r="O48" s="142">
        <f t="shared" si="5"/>
        <v>50</v>
      </c>
      <c r="P48" s="142">
        <f t="shared" si="6"/>
        <v>26</v>
      </c>
      <c r="Q48" s="142">
        <f t="shared" si="7"/>
        <v>24</v>
      </c>
      <c r="R48" s="142">
        <v>2</v>
      </c>
      <c r="S48" s="142">
        <v>50</v>
      </c>
    </row>
    <row r="49" spans="2:19" ht="26.25">
      <c r="B49" s="139">
        <v>29</v>
      </c>
      <c r="C49" s="140" t="s">
        <v>555</v>
      </c>
      <c r="D49" s="141" t="s">
        <v>5</v>
      </c>
      <c r="E49" s="140" t="s">
        <v>512</v>
      </c>
      <c r="F49" s="140" t="s">
        <v>554</v>
      </c>
      <c r="G49" s="142">
        <v>1</v>
      </c>
      <c r="H49" s="147">
        <v>70</v>
      </c>
      <c r="I49" s="144">
        <v>35</v>
      </c>
      <c r="J49" s="145">
        <v>35</v>
      </c>
      <c r="K49" s="146">
        <v>1</v>
      </c>
      <c r="L49" s="147" t="e">
        <f>#REF!</f>
        <v>#REF!</v>
      </c>
      <c r="M49" s="142" t="e">
        <f>#REF!</f>
        <v>#REF!</v>
      </c>
      <c r="N49" s="148">
        <f t="shared" si="4"/>
        <v>1</v>
      </c>
      <c r="O49" s="142">
        <f t="shared" si="5"/>
        <v>70</v>
      </c>
      <c r="P49" s="142">
        <f t="shared" si="6"/>
        <v>35</v>
      </c>
      <c r="Q49" s="142">
        <f t="shared" si="7"/>
        <v>35</v>
      </c>
      <c r="R49" s="142">
        <v>1</v>
      </c>
      <c r="S49" s="142">
        <v>70</v>
      </c>
    </row>
    <row r="50" spans="2:19" ht="26.25">
      <c r="B50" s="139">
        <v>30</v>
      </c>
      <c r="C50" s="140" t="s">
        <v>553</v>
      </c>
      <c r="D50" s="141" t="s">
        <v>5</v>
      </c>
      <c r="E50" s="140" t="s">
        <v>512</v>
      </c>
      <c r="F50" s="140" t="s">
        <v>552</v>
      </c>
      <c r="G50" s="142">
        <v>1</v>
      </c>
      <c r="H50" s="147">
        <v>897</v>
      </c>
      <c r="I50" s="144">
        <v>449</v>
      </c>
      <c r="J50" s="145">
        <v>448</v>
      </c>
      <c r="K50" s="146">
        <v>1</v>
      </c>
      <c r="L50" s="147" t="e">
        <f>#REF!</f>
        <v>#REF!</v>
      </c>
      <c r="M50" s="142" t="e">
        <f>#REF!</f>
        <v>#REF!</v>
      </c>
      <c r="N50" s="148">
        <f t="shared" si="4"/>
        <v>1</v>
      </c>
      <c r="O50" s="142">
        <f t="shared" si="5"/>
        <v>897</v>
      </c>
      <c r="P50" s="142">
        <f t="shared" si="6"/>
        <v>449</v>
      </c>
      <c r="Q50" s="142">
        <f t="shared" si="7"/>
        <v>448</v>
      </c>
      <c r="R50" s="142">
        <v>1</v>
      </c>
      <c r="S50" s="142">
        <v>897</v>
      </c>
    </row>
    <row r="51" spans="2:19" ht="26.25">
      <c r="B51" s="139">
        <v>31</v>
      </c>
      <c r="C51" s="140" t="s">
        <v>551</v>
      </c>
      <c r="D51" s="141" t="s">
        <v>5</v>
      </c>
      <c r="E51" s="140" t="s">
        <v>512</v>
      </c>
      <c r="F51" s="140" t="s">
        <v>550</v>
      </c>
      <c r="G51" s="142">
        <v>4</v>
      </c>
      <c r="H51" s="147">
        <v>800</v>
      </c>
      <c r="I51" s="144">
        <v>400</v>
      </c>
      <c r="J51" s="145">
        <v>400</v>
      </c>
      <c r="K51" s="146">
        <v>1</v>
      </c>
      <c r="L51" s="147" t="e">
        <f>#REF!</f>
        <v>#REF!</v>
      </c>
      <c r="M51" s="142" t="e">
        <f>#REF!</f>
        <v>#REF!</v>
      </c>
      <c r="N51" s="148">
        <f t="shared" si="4"/>
        <v>4</v>
      </c>
      <c r="O51" s="142">
        <f t="shared" si="5"/>
        <v>800</v>
      </c>
      <c r="P51" s="142">
        <f t="shared" si="6"/>
        <v>400</v>
      </c>
      <c r="Q51" s="142">
        <f t="shared" si="7"/>
        <v>400</v>
      </c>
      <c r="R51" s="142">
        <v>4</v>
      </c>
      <c r="S51" s="142">
        <v>800</v>
      </c>
    </row>
    <row r="52" spans="2:19" ht="26.25">
      <c r="B52" s="139">
        <v>32</v>
      </c>
      <c r="C52" s="140" t="s">
        <v>549</v>
      </c>
      <c r="D52" s="141" t="s">
        <v>5</v>
      </c>
      <c r="E52" s="140" t="s">
        <v>512</v>
      </c>
      <c r="F52" s="140" t="s">
        <v>548</v>
      </c>
      <c r="G52" s="142">
        <v>1</v>
      </c>
      <c r="H52" s="147">
        <v>84</v>
      </c>
      <c r="I52" s="144">
        <v>42</v>
      </c>
      <c r="J52" s="145">
        <v>42</v>
      </c>
      <c r="K52" s="146">
        <v>1</v>
      </c>
      <c r="L52" s="147" t="e">
        <f>#REF!</f>
        <v>#REF!</v>
      </c>
      <c r="M52" s="142" t="e">
        <f>#REF!</f>
        <v>#REF!</v>
      </c>
      <c r="N52" s="148">
        <f t="shared" si="4"/>
        <v>1</v>
      </c>
      <c r="O52" s="142">
        <f t="shared" si="5"/>
        <v>84</v>
      </c>
      <c r="P52" s="142">
        <f t="shared" si="6"/>
        <v>42</v>
      </c>
      <c r="Q52" s="142">
        <f t="shared" si="7"/>
        <v>42</v>
      </c>
      <c r="R52" s="142">
        <v>1</v>
      </c>
      <c r="S52" s="142">
        <v>84</v>
      </c>
    </row>
    <row r="53" spans="2:19" ht="26.25">
      <c r="B53" s="139">
        <v>33</v>
      </c>
      <c r="C53" s="140" t="s">
        <v>547</v>
      </c>
      <c r="D53" s="141" t="s">
        <v>5</v>
      </c>
      <c r="E53" s="140" t="s">
        <v>512</v>
      </c>
      <c r="F53" s="140" t="s">
        <v>546</v>
      </c>
      <c r="G53" s="142">
        <v>2</v>
      </c>
      <c r="H53" s="147">
        <v>80</v>
      </c>
      <c r="I53" s="144">
        <v>40</v>
      </c>
      <c r="J53" s="145">
        <v>40</v>
      </c>
      <c r="K53" s="146">
        <v>1</v>
      </c>
      <c r="L53" s="147" t="e">
        <f>#REF!</f>
        <v>#REF!</v>
      </c>
      <c r="M53" s="142" t="e">
        <f>#REF!</f>
        <v>#REF!</v>
      </c>
      <c r="N53" s="148">
        <f t="shared" si="4"/>
        <v>2</v>
      </c>
      <c r="O53" s="142">
        <f t="shared" si="5"/>
        <v>80</v>
      </c>
      <c r="P53" s="142">
        <f t="shared" si="6"/>
        <v>40</v>
      </c>
      <c r="Q53" s="142">
        <f t="shared" si="7"/>
        <v>40</v>
      </c>
      <c r="R53" s="142">
        <v>2</v>
      </c>
      <c r="S53" s="142">
        <v>80</v>
      </c>
    </row>
    <row r="54" spans="2:19" ht="26.25">
      <c r="B54" s="139">
        <v>34</v>
      </c>
      <c r="C54" s="140" t="s">
        <v>545</v>
      </c>
      <c r="D54" s="141" t="s">
        <v>5</v>
      </c>
      <c r="E54" s="140" t="s">
        <v>512</v>
      </c>
      <c r="F54" s="140" t="s">
        <v>544</v>
      </c>
      <c r="G54" s="142">
        <v>2</v>
      </c>
      <c r="H54" s="147">
        <v>100</v>
      </c>
      <c r="I54" s="144">
        <v>50</v>
      </c>
      <c r="J54" s="145">
        <v>50</v>
      </c>
      <c r="K54" s="146">
        <v>1</v>
      </c>
      <c r="L54" s="147" t="e">
        <f>#REF!</f>
        <v>#REF!</v>
      </c>
      <c r="M54" s="142" t="e">
        <f>#REF!</f>
        <v>#REF!</v>
      </c>
      <c r="N54" s="148">
        <f t="shared" si="4"/>
        <v>2</v>
      </c>
      <c r="O54" s="142">
        <f t="shared" si="5"/>
        <v>100</v>
      </c>
      <c r="P54" s="142">
        <f t="shared" si="6"/>
        <v>50</v>
      </c>
      <c r="Q54" s="142">
        <f t="shared" si="7"/>
        <v>50</v>
      </c>
      <c r="R54" s="142">
        <v>2</v>
      </c>
      <c r="S54" s="142">
        <v>100</v>
      </c>
    </row>
    <row r="55" spans="2:19" ht="26.25">
      <c r="B55" s="139">
        <v>35</v>
      </c>
      <c r="C55" s="140" t="s">
        <v>543</v>
      </c>
      <c r="D55" s="141" t="s">
        <v>5</v>
      </c>
      <c r="E55" s="140" t="s">
        <v>512</v>
      </c>
      <c r="F55" s="140" t="s">
        <v>542</v>
      </c>
      <c r="G55" s="142">
        <v>2</v>
      </c>
      <c r="H55" s="147">
        <v>826</v>
      </c>
      <c r="I55" s="144">
        <v>414</v>
      </c>
      <c r="J55" s="145">
        <v>412</v>
      </c>
      <c r="K55" s="146">
        <v>1</v>
      </c>
      <c r="L55" s="147" t="e">
        <f>#REF!</f>
        <v>#REF!</v>
      </c>
      <c r="M55" s="142" t="e">
        <f>#REF!</f>
        <v>#REF!</v>
      </c>
      <c r="N55" s="148">
        <f t="shared" si="4"/>
        <v>2</v>
      </c>
      <c r="O55" s="142">
        <f t="shared" si="5"/>
        <v>826</v>
      </c>
      <c r="P55" s="142">
        <f t="shared" si="6"/>
        <v>414</v>
      </c>
      <c r="Q55" s="142">
        <f t="shared" si="7"/>
        <v>412</v>
      </c>
      <c r="R55" s="142">
        <v>2</v>
      </c>
      <c r="S55" s="142">
        <v>826</v>
      </c>
    </row>
    <row r="56" spans="2:19" ht="26.25">
      <c r="B56" s="139">
        <v>36</v>
      </c>
      <c r="C56" s="140" t="s">
        <v>541</v>
      </c>
      <c r="D56" s="141" t="s">
        <v>5</v>
      </c>
      <c r="E56" s="140" t="s">
        <v>512</v>
      </c>
      <c r="F56" s="140" t="s">
        <v>540</v>
      </c>
      <c r="G56" s="142">
        <v>1</v>
      </c>
      <c r="H56" s="147">
        <v>363</v>
      </c>
      <c r="I56" s="144">
        <v>182</v>
      </c>
      <c r="J56" s="145">
        <v>181</v>
      </c>
      <c r="K56" s="146">
        <v>1</v>
      </c>
      <c r="L56" s="147" t="e">
        <f>#REF!</f>
        <v>#REF!</v>
      </c>
      <c r="M56" s="142" t="e">
        <f>#REF!</f>
        <v>#REF!</v>
      </c>
      <c r="N56" s="148">
        <f t="shared" si="4"/>
        <v>1</v>
      </c>
      <c r="O56" s="142">
        <f t="shared" si="5"/>
        <v>363</v>
      </c>
      <c r="P56" s="142">
        <f t="shared" si="6"/>
        <v>182</v>
      </c>
      <c r="Q56" s="142">
        <f t="shared" si="7"/>
        <v>181</v>
      </c>
      <c r="R56" s="142">
        <v>1</v>
      </c>
      <c r="S56" s="142">
        <v>363</v>
      </c>
    </row>
    <row r="57" spans="2:19" ht="26.25">
      <c r="B57" s="139">
        <v>37</v>
      </c>
      <c r="C57" s="140" t="s">
        <v>539</v>
      </c>
      <c r="D57" s="141" t="s">
        <v>5</v>
      </c>
      <c r="E57" s="140" t="s">
        <v>512</v>
      </c>
      <c r="F57" s="140" t="s">
        <v>538</v>
      </c>
      <c r="G57" s="142">
        <v>6</v>
      </c>
      <c r="H57" s="147">
        <v>474</v>
      </c>
      <c r="I57" s="144">
        <v>240</v>
      </c>
      <c r="J57" s="145">
        <v>234</v>
      </c>
      <c r="K57" s="146">
        <v>1</v>
      </c>
      <c r="L57" s="147" t="e">
        <f>#REF!</f>
        <v>#REF!</v>
      </c>
      <c r="M57" s="142" t="e">
        <f>#REF!</f>
        <v>#REF!</v>
      </c>
      <c r="N57" s="148">
        <f t="shared" si="4"/>
        <v>6</v>
      </c>
      <c r="O57" s="142">
        <f t="shared" si="5"/>
        <v>474</v>
      </c>
      <c r="P57" s="142">
        <f t="shared" si="6"/>
        <v>240</v>
      </c>
      <c r="Q57" s="142">
        <f t="shared" si="7"/>
        <v>234</v>
      </c>
      <c r="R57" s="142">
        <v>6</v>
      </c>
      <c r="S57" s="142">
        <v>474</v>
      </c>
    </row>
    <row r="58" spans="2:19" ht="26.25">
      <c r="B58" s="139">
        <v>38</v>
      </c>
      <c r="C58" s="140" t="s">
        <v>537</v>
      </c>
      <c r="D58" s="141" t="s">
        <v>5</v>
      </c>
      <c r="E58" s="140" t="s">
        <v>512</v>
      </c>
      <c r="F58" s="140" t="s">
        <v>536</v>
      </c>
      <c r="G58" s="142">
        <v>1</v>
      </c>
      <c r="H58" s="147">
        <v>510</v>
      </c>
      <c r="I58" s="144">
        <v>255</v>
      </c>
      <c r="J58" s="145">
        <v>255</v>
      </c>
      <c r="K58" s="146">
        <v>1</v>
      </c>
      <c r="L58" s="147" t="e">
        <f>#REF!</f>
        <v>#REF!</v>
      </c>
      <c r="M58" s="142" t="e">
        <f>#REF!</f>
        <v>#REF!</v>
      </c>
      <c r="N58" s="148">
        <f t="shared" si="4"/>
        <v>1</v>
      </c>
      <c r="O58" s="142">
        <f t="shared" si="5"/>
        <v>510</v>
      </c>
      <c r="P58" s="142">
        <f t="shared" si="6"/>
        <v>255</v>
      </c>
      <c r="Q58" s="142">
        <f t="shared" si="7"/>
        <v>255</v>
      </c>
      <c r="R58" s="142">
        <v>1</v>
      </c>
      <c r="S58" s="142">
        <v>510</v>
      </c>
    </row>
    <row r="59" spans="2:19" ht="26.25">
      <c r="B59" s="139">
        <v>39</v>
      </c>
      <c r="C59" s="140" t="s">
        <v>535</v>
      </c>
      <c r="D59" s="141" t="s">
        <v>5</v>
      </c>
      <c r="E59" s="140" t="s">
        <v>512</v>
      </c>
      <c r="F59" s="140" t="s">
        <v>534</v>
      </c>
      <c r="G59" s="142">
        <v>1</v>
      </c>
      <c r="H59" s="147">
        <v>346</v>
      </c>
      <c r="I59" s="144">
        <v>173</v>
      </c>
      <c r="J59" s="145">
        <v>173</v>
      </c>
      <c r="K59" s="146">
        <v>1</v>
      </c>
      <c r="L59" s="147" t="e">
        <f>#REF!</f>
        <v>#REF!</v>
      </c>
      <c r="M59" s="142" t="e">
        <f>#REF!</f>
        <v>#REF!</v>
      </c>
      <c r="N59" s="148">
        <f t="shared" si="4"/>
        <v>1</v>
      </c>
      <c r="O59" s="142">
        <f t="shared" si="5"/>
        <v>346</v>
      </c>
      <c r="P59" s="142">
        <f t="shared" si="6"/>
        <v>173</v>
      </c>
      <c r="Q59" s="142">
        <f t="shared" si="7"/>
        <v>173</v>
      </c>
      <c r="R59" s="142">
        <v>1</v>
      </c>
      <c r="S59" s="142">
        <v>346</v>
      </c>
    </row>
    <row r="60" spans="2:19" ht="26.25">
      <c r="B60" s="139">
        <v>40</v>
      </c>
      <c r="C60" s="140" t="s">
        <v>533</v>
      </c>
      <c r="D60" s="141" t="s">
        <v>5</v>
      </c>
      <c r="E60" s="140" t="s">
        <v>512</v>
      </c>
      <c r="F60" s="140" t="s">
        <v>532</v>
      </c>
      <c r="G60" s="142">
        <v>1</v>
      </c>
      <c r="H60" s="147">
        <v>495</v>
      </c>
      <c r="I60" s="144">
        <v>248</v>
      </c>
      <c r="J60" s="145">
        <v>247</v>
      </c>
      <c r="K60" s="146">
        <v>1</v>
      </c>
      <c r="L60" s="147" t="e">
        <f>#REF!</f>
        <v>#REF!</v>
      </c>
      <c r="M60" s="142" t="e">
        <f>#REF!</f>
        <v>#REF!</v>
      </c>
      <c r="N60" s="148">
        <f t="shared" si="4"/>
        <v>1</v>
      </c>
      <c r="O60" s="142">
        <f t="shared" si="5"/>
        <v>495</v>
      </c>
      <c r="P60" s="142">
        <f t="shared" si="6"/>
        <v>248</v>
      </c>
      <c r="Q60" s="142">
        <f t="shared" si="7"/>
        <v>247</v>
      </c>
      <c r="R60" s="142">
        <v>1</v>
      </c>
      <c r="S60" s="142">
        <v>495</v>
      </c>
    </row>
    <row r="61" spans="2:19" ht="26.25">
      <c r="B61" s="139">
        <v>41</v>
      </c>
      <c r="C61" s="140" t="s">
        <v>531</v>
      </c>
      <c r="D61" s="141" t="s">
        <v>5</v>
      </c>
      <c r="E61" s="140" t="s">
        <v>512</v>
      </c>
      <c r="F61" s="140" t="s">
        <v>530</v>
      </c>
      <c r="G61" s="142">
        <v>3</v>
      </c>
      <c r="H61" s="147">
        <v>75</v>
      </c>
      <c r="I61" s="144">
        <v>39</v>
      </c>
      <c r="J61" s="145">
        <v>36</v>
      </c>
      <c r="K61" s="146">
        <v>1</v>
      </c>
      <c r="L61" s="147" t="e">
        <f>#REF!</f>
        <v>#REF!</v>
      </c>
      <c r="M61" s="142" t="e">
        <f>#REF!</f>
        <v>#REF!</v>
      </c>
      <c r="N61" s="148">
        <f t="shared" si="4"/>
        <v>3</v>
      </c>
      <c r="O61" s="142">
        <f t="shared" si="5"/>
        <v>75</v>
      </c>
      <c r="P61" s="142">
        <f t="shared" si="6"/>
        <v>39</v>
      </c>
      <c r="Q61" s="142">
        <f t="shared" si="7"/>
        <v>36</v>
      </c>
      <c r="R61" s="142">
        <v>3</v>
      </c>
      <c r="S61" s="142">
        <v>75</v>
      </c>
    </row>
    <row r="62" spans="2:19" ht="26.25">
      <c r="B62" s="139">
        <v>42</v>
      </c>
      <c r="C62" s="140" t="s">
        <v>529</v>
      </c>
      <c r="D62" s="141" t="s">
        <v>5</v>
      </c>
      <c r="E62" s="140" t="s">
        <v>512</v>
      </c>
      <c r="F62" s="140" t="s">
        <v>528</v>
      </c>
      <c r="G62" s="142">
        <v>1</v>
      </c>
      <c r="H62" s="147">
        <v>431</v>
      </c>
      <c r="I62" s="144">
        <v>216</v>
      </c>
      <c r="J62" s="145">
        <v>215</v>
      </c>
      <c r="K62" s="146">
        <v>1</v>
      </c>
      <c r="L62" s="147" t="e">
        <f>#REF!</f>
        <v>#REF!</v>
      </c>
      <c r="M62" s="142" t="e">
        <f>#REF!</f>
        <v>#REF!</v>
      </c>
      <c r="N62" s="148">
        <f t="shared" si="4"/>
        <v>1</v>
      </c>
      <c r="O62" s="142">
        <f t="shared" si="5"/>
        <v>431</v>
      </c>
      <c r="P62" s="142">
        <f t="shared" si="6"/>
        <v>216</v>
      </c>
      <c r="Q62" s="142">
        <f t="shared" si="7"/>
        <v>215</v>
      </c>
      <c r="R62" s="142">
        <v>1</v>
      </c>
      <c r="S62" s="142">
        <v>431</v>
      </c>
    </row>
    <row r="63" spans="2:19" ht="26.25">
      <c r="B63" s="139">
        <v>43</v>
      </c>
      <c r="C63" s="140" t="s">
        <v>527</v>
      </c>
      <c r="D63" s="141" t="s">
        <v>5</v>
      </c>
      <c r="E63" s="140" t="s">
        <v>512</v>
      </c>
      <c r="F63" s="140" t="s">
        <v>526</v>
      </c>
      <c r="G63" s="142">
        <v>1</v>
      </c>
      <c r="H63" s="147">
        <v>465</v>
      </c>
      <c r="I63" s="144">
        <v>233</v>
      </c>
      <c r="J63" s="145">
        <v>232</v>
      </c>
      <c r="K63" s="146">
        <v>1</v>
      </c>
      <c r="L63" s="147" t="e">
        <f>#REF!</f>
        <v>#REF!</v>
      </c>
      <c r="M63" s="142" t="e">
        <f>#REF!</f>
        <v>#REF!</v>
      </c>
      <c r="N63" s="148">
        <f t="shared" si="4"/>
        <v>1</v>
      </c>
      <c r="O63" s="142">
        <f t="shared" si="5"/>
        <v>465</v>
      </c>
      <c r="P63" s="142">
        <f t="shared" si="6"/>
        <v>233</v>
      </c>
      <c r="Q63" s="142">
        <f t="shared" si="7"/>
        <v>232</v>
      </c>
      <c r="R63" s="142">
        <v>1</v>
      </c>
      <c r="S63" s="142">
        <v>465</v>
      </c>
    </row>
    <row r="64" spans="2:19" ht="26.25">
      <c r="B64" s="139">
        <v>44</v>
      </c>
      <c r="C64" s="140" t="s">
        <v>525</v>
      </c>
      <c r="D64" s="141" t="s">
        <v>5</v>
      </c>
      <c r="E64" s="140" t="s">
        <v>512</v>
      </c>
      <c r="F64" s="140" t="s">
        <v>524</v>
      </c>
      <c r="G64" s="142">
        <v>2</v>
      </c>
      <c r="H64" s="147">
        <v>940</v>
      </c>
      <c r="I64" s="144">
        <v>470</v>
      </c>
      <c r="J64" s="145">
        <v>470</v>
      </c>
      <c r="K64" s="146">
        <v>1</v>
      </c>
      <c r="L64" s="147" t="e">
        <f>#REF!</f>
        <v>#REF!</v>
      </c>
      <c r="M64" s="142" t="e">
        <f>#REF!</f>
        <v>#REF!</v>
      </c>
      <c r="N64" s="148">
        <f t="shared" si="4"/>
        <v>2</v>
      </c>
      <c r="O64" s="142">
        <f t="shared" si="5"/>
        <v>940</v>
      </c>
      <c r="P64" s="142">
        <f t="shared" si="6"/>
        <v>470</v>
      </c>
      <c r="Q64" s="142">
        <f t="shared" si="7"/>
        <v>470</v>
      </c>
      <c r="R64" s="142">
        <v>2</v>
      </c>
      <c r="S64" s="142">
        <v>940</v>
      </c>
    </row>
    <row r="65" spans="2:19" ht="26.25">
      <c r="B65" s="139">
        <v>45</v>
      </c>
      <c r="C65" s="140" t="s">
        <v>523</v>
      </c>
      <c r="D65" s="141" t="s">
        <v>5</v>
      </c>
      <c r="E65" s="140" t="s">
        <v>512</v>
      </c>
      <c r="F65" s="140" t="s">
        <v>522</v>
      </c>
      <c r="G65" s="142">
        <v>5</v>
      </c>
      <c r="H65" s="147">
        <v>1970</v>
      </c>
      <c r="I65" s="144">
        <v>985</v>
      </c>
      <c r="J65" s="145">
        <v>985</v>
      </c>
      <c r="K65" s="146">
        <v>1</v>
      </c>
      <c r="L65" s="147" t="e">
        <f>#REF!</f>
        <v>#REF!</v>
      </c>
      <c r="M65" s="142" t="e">
        <f>#REF!</f>
        <v>#REF!</v>
      </c>
      <c r="N65" s="148">
        <f t="shared" si="4"/>
        <v>5</v>
      </c>
      <c r="O65" s="142">
        <f t="shared" si="5"/>
        <v>1970</v>
      </c>
      <c r="P65" s="142">
        <f t="shared" si="6"/>
        <v>985</v>
      </c>
      <c r="Q65" s="142">
        <f t="shared" si="7"/>
        <v>985</v>
      </c>
      <c r="R65" s="142">
        <v>5</v>
      </c>
      <c r="S65" s="142">
        <v>1970</v>
      </c>
    </row>
    <row r="66" spans="2:19" ht="26.25">
      <c r="B66" s="139">
        <v>46</v>
      </c>
      <c r="C66" s="140" t="s">
        <v>521</v>
      </c>
      <c r="D66" s="141" t="s">
        <v>5</v>
      </c>
      <c r="E66" s="140" t="s">
        <v>512</v>
      </c>
      <c r="F66" s="140" t="s">
        <v>520</v>
      </c>
      <c r="G66" s="142">
        <v>3</v>
      </c>
      <c r="H66" s="147">
        <v>90</v>
      </c>
      <c r="I66" s="144">
        <v>45</v>
      </c>
      <c r="J66" s="145">
        <v>45</v>
      </c>
      <c r="K66" s="146">
        <v>1</v>
      </c>
      <c r="L66" s="147" t="e">
        <f>#REF!</f>
        <v>#REF!</v>
      </c>
      <c r="M66" s="142" t="e">
        <f>#REF!</f>
        <v>#REF!</v>
      </c>
      <c r="N66" s="148">
        <f t="shared" si="4"/>
        <v>3</v>
      </c>
      <c r="O66" s="142">
        <f t="shared" si="5"/>
        <v>90</v>
      </c>
      <c r="P66" s="142">
        <f t="shared" si="6"/>
        <v>45</v>
      </c>
      <c r="Q66" s="142">
        <f t="shared" si="7"/>
        <v>45</v>
      </c>
      <c r="R66" s="142">
        <v>3</v>
      </c>
      <c r="S66" s="142">
        <v>90</v>
      </c>
    </row>
    <row r="67" spans="2:19" ht="27" thickBot="1">
      <c r="B67" s="139">
        <v>47</v>
      </c>
      <c r="C67" s="140" t="s">
        <v>519</v>
      </c>
      <c r="D67" s="141" t="s">
        <v>5</v>
      </c>
      <c r="E67" s="140" t="s">
        <v>512</v>
      </c>
      <c r="F67" s="140" t="s">
        <v>518</v>
      </c>
      <c r="G67" s="142">
        <v>1</v>
      </c>
      <c r="H67" s="147">
        <v>295</v>
      </c>
      <c r="I67" s="144">
        <v>148</v>
      </c>
      <c r="J67" s="145">
        <v>147</v>
      </c>
      <c r="K67" s="146">
        <v>1</v>
      </c>
      <c r="L67" s="147" t="e">
        <f>#REF!</f>
        <v>#REF!</v>
      </c>
      <c r="M67" s="142" t="e">
        <f>#REF!</f>
        <v>#REF!</v>
      </c>
      <c r="N67" s="148">
        <f t="shared" si="4"/>
        <v>1</v>
      </c>
      <c r="O67" s="142">
        <f t="shared" si="5"/>
        <v>295</v>
      </c>
      <c r="P67" s="142">
        <f t="shared" si="6"/>
        <v>148</v>
      </c>
      <c r="Q67" s="142">
        <f t="shared" si="7"/>
        <v>147</v>
      </c>
      <c r="R67" s="142">
        <v>1</v>
      </c>
      <c r="S67" s="142">
        <v>295</v>
      </c>
    </row>
    <row r="68" spans="2:10" ht="13.5" thickBot="1">
      <c r="B68" s="149"/>
      <c r="C68" s="150" t="s">
        <v>480</v>
      </c>
      <c r="D68" s="13" t="s">
        <v>0</v>
      </c>
      <c r="E68" s="12" t="s">
        <v>0</v>
      </c>
      <c r="F68" s="12" t="s">
        <v>0</v>
      </c>
      <c r="G68" s="151">
        <f>SUM(Коритняни!N31:N67)</f>
        <v>57</v>
      </c>
      <c r="H68" s="152">
        <f>SUM(Коритняни!O31:O67)</f>
        <v>19849</v>
      </c>
      <c r="I68" s="153">
        <f>SUM(Коритняни!P31:P67)</f>
        <v>9936</v>
      </c>
      <c r="J68" s="154">
        <f>SUM(Коритняни!Q31:Q67)</f>
        <v>9913</v>
      </c>
    </row>
    <row r="69" spans="2:10" ht="13.5" thickBot="1">
      <c r="B69" s="284" t="s">
        <v>25</v>
      </c>
      <c r="C69" s="285"/>
      <c r="D69" s="27"/>
      <c r="E69" s="27"/>
      <c r="F69" s="27"/>
      <c r="G69" s="27"/>
      <c r="H69" s="27"/>
      <c r="I69" s="27"/>
      <c r="J69" s="138"/>
    </row>
    <row r="70" spans="2:19" ht="26.25">
      <c r="B70" s="139">
        <v>48</v>
      </c>
      <c r="C70" s="140" t="s">
        <v>517</v>
      </c>
      <c r="D70" s="141" t="s">
        <v>5</v>
      </c>
      <c r="E70" s="140" t="s">
        <v>512</v>
      </c>
      <c r="F70" s="140" t="s">
        <v>516</v>
      </c>
      <c r="G70" s="142">
        <v>3</v>
      </c>
      <c r="H70" s="147">
        <v>165</v>
      </c>
      <c r="I70" s="144">
        <v>84</v>
      </c>
      <c r="J70" s="145">
        <v>81</v>
      </c>
      <c r="K70" s="146">
        <v>1</v>
      </c>
      <c r="L70" s="147" t="e">
        <f>#REF!</f>
        <v>#REF!</v>
      </c>
      <c r="M70" s="142" t="e">
        <f>#REF!</f>
        <v>#REF!</v>
      </c>
      <c r="N70" s="148">
        <f aca="true" t="shared" si="8" ref="N70:Q72">G70</f>
        <v>3</v>
      </c>
      <c r="O70" s="142">
        <f t="shared" si="8"/>
        <v>165</v>
      </c>
      <c r="P70" s="142">
        <f t="shared" si="8"/>
        <v>84</v>
      </c>
      <c r="Q70" s="142">
        <f t="shared" si="8"/>
        <v>81</v>
      </c>
      <c r="R70" s="142">
        <v>3</v>
      </c>
      <c r="S70" s="142">
        <v>165</v>
      </c>
    </row>
    <row r="71" spans="2:19" ht="26.25">
      <c r="B71" s="139">
        <v>49</v>
      </c>
      <c r="C71" s="140" t="s">
        <v>515</v>
      </c>
      <c r="D71" s="141" t="s">
        <v>5</v>
      </c>
      <c r="E71" s="140" t="s">
        <v>512</v>
      </c>
      <c r="F71" s="140" t="s">
        <v>514</v>
      </c>
      <c r="G71" s="142">
        <v>3</v>
      </c>
      <c r="H71" s="147">
        <v>195</v>
      </c>
      <c r="I71" s="144">
        <v>99</v>
      </c>
      <c r="J71" s="145">
        <v>96</v>
      </c>
      <c r="K71" s="146">
        <v>1</v>
      </c>
      <c r="L71" s="147" t="e">
        <f>#REF!</f>
        <v>#REF!</v>
      </c>
      <c r="M71" s="142" t="e">
        <f>#REF!</f>
        <v>#REF!</v>
      </c>
      <c r="N71" s="148">
        <f t="shared" si="8"/>
        <v>3</v>
      </c>
      <c r="O71" s="142">
        <f t="shared" si="8"/>
        <v>195</v>
      </c>
      <c r="P71" s="142">
        <f t="shared" si="8"/>
        <v>99</v>
      </c>
      <c r="Q71" s="142">
        <f t="shared" si="8"/>
        <v>96</v>
      </c>
      <c r="R71" s="142">
        <v>3</v>
      </c>
      <c r="S71" s="142">
        <v>195</v>
      </c>
    </row>
    <row r="72" spans="2:19" ht="27" thickBot="1">
      <c r="B72" s="139">
        <v>50</v>
      </c>
      <c r="C72" s="140" t="s">
        <v>513</v>
      </c>
      <c r="D72" s="141" t="s">
        <v>5</v>
      </c>
      <c r="E72" s="140" t="s">
        <v>512</v>
      </c>
      <c r="F72" s="140" t="s">
        <v>511</v>
      </c>
      <c r="G72" s="142">
        <v>3</v>
      </c>
      <c r="H72" s="147">
        <v>53.400000000000006</v>
      </c>
      <c r="I72" s="144">
        <v>27</v>
      </c>
      <c r="J72" s="145">
        <v>26.400000000000002</v>
      </c>
      <c r="K72" s="146">
        <v>1</v>
      </c>
      <c r="L72" s="147" t="e">
        <f>#REF!</f>
        <v>#REF!</v>
      </c>
      <c r="M72" s="142" t="e">
        <f>#REF!</f>
        <v>#REF!</v>
      </c>
      <c r="N72" s="148">
        <f t="shared" si="8"/>
        <v>3</v>
      </c>
      <c r="O72" s="142">
        <f t="shared" si="8"/>
        <v>53.400000000000006</v>
      </c>
      <c r="P72" s="142">
        <f t="shared" si="8"/>
        <v>27</v>
      </c>
      <c r="Q72" s="142">
        <f t="shared" si="8"/>
        <v>26.400000000000002</v>
      </c>
      <c r="R72" s="142">
        <v>3</v>
      </c>
      <c r="S72" s="142">
        <v>53.400000000000006</v>
      </c>
    </row>
    <row r="73" spans="2:10" ht="13.5" thickBot="1">
      <c r="B73" s="149"/>
      <c r="C73" s="150" t="s">
        <v>510</v>
      </c>
      <c r="D73" s="13" t="s">
        <v>0</v>
      </c>
      <c r="E73" s="12" t="s">
        <v>0</v>
      </c>
      <c r="F73" s="12" t="s">
        <v>0</v>
      </c>
      <c r="G73" s="151">
        <f>SUM(Коритняни!N69:N72)</f>
        <v>9</v>
      </c>
      <c r="H73" s="152">
        <f>SUM(Коритняни!O69:O72)</f>
        <v>413.4</v>
      </c>
      <c r="I73" s="153">
        <f>SUM(Коритняни!P69:P72)</f>
        <v>210</v>
      </c>
      <c r="J73" s="154">
        <f>SUM(Коритняни!Q69:Q72)</f>
        <v>203.4</v>
      </c>
    </row>
    <row r="74" spans="2:10" ht="13.5" thickBot="1">
      <c r="B74" s="149"/>
      <c r="C74" s="150" t="s">
        <v>1</v>
      </c>
      <c r="D74" s="13" t="s">
        <v>0</v>
      </c>
      <c r="E74" s="12" t="s">
        <v>0</v>
      </c>
      <c r="F74" s="12" t="s">
        <v>0</v>
      </c>
      <c r="G74" s="151">
        <f>SUM(Коритняни!N14:N73)</f>
        <v>77</v>
      </c>
      <c r="H74" s="152">
        <f>SUM(Коритняни!O14:O73)</f>
        <v>125879.79999999999</v>
      </c>
      <c r="I74" s="153">
        <f>SUM(Коритняни!P14:P73)</f>
        <v>61877.78</v>
      </c>
      <c r="J74" s="154">
        <f>SUM(Коритняни!Q14:Q73)</f>
        <v>64002.020000000004</v>
      </c>
    </row>
    <row r="75" spans="2:10" ht="13.5" thickBot="1">
      <c r="B75" s="284" t="s">
        <v>289</v>
      </c>
      <c r="C75" s="285"/>
      <c r="D75" s="27"/>
      <c r="E75" s="27"/>
      <c r="F75" s="27"/>
      <c r="G75" s="27"/>
      <c r="H75" s="27"/>
      <c r="I75" s="27"/>
      <c r="J75" s="138"/>
    </row>
    <row r="76" spans="2:19" ht="26.25">
      <c r="B76" s="139">
        <v>51</v>
      </c>
      <c r="C76" s="140" t="s">
        <v>509</v>
      </c>
      <c r="D76" s="141" t="s">
        <v>5</v>
      </c>
      <c r="E76" s="140" t="s">
        <v>256</v>
      </c>
      <c r="F76" s="140" t="s">
        <v>508</v>
      </c>
      <c r="G76" s="142">
        <v>1</v>
      </c>
      <c r="H76" s="147">
        <v>4129</v>
      </c>
      <c r="I76" s="144">
        <v>4129</v>
      </c>
      <c r="J76" s="145">
        <v>0</v>
      </c>
      <c r="K76" s="146">
        <v>1</v>
      </c>
      <c r="L76" s="147" t="e">
        <f>#REF!</f>
        <v>#REF!</v>
      </c>
      <c r="M76" s="142" t="e">
        <f>#REF!</f>
        <v>#REF!</v>
      </c>
      <c r="N76" s="148">
        <f aca="true" t="shared" si="9" ref="N76:Q78">G76</f>
        <v>1</v>
      </c>
      <c r="O76" s="142">
        <f t="shared" si="9"/>
        <v>4129</v>
      </c>
      <c r="P76" s="142">
        <f t="shared" si="9"/>
        <v>4129</v>
      </c>
      <c r="Q76" s="142">
        <f t="shared" si="9"/>
        <v>0</v>
      </c>
      <c r="R76" s="142">
        <v>1</v>
      </c>
      <c r="S76" s="142">
        <v>4129</v>
      </c>
    </row>
    <row r="77" spans="2:19" ht="26.25">
      <c r="B77" s="139">
        <v>52</v>
      </c>
      <c r="C77" s="140" t="s">
        <v>507</v>
      </c>
      <c r="D77" s="141" t="s">
        <v>5</v>
      </c>
      <c r="E77" s="140" t="s">
        <v>504</v>
      </c>
      <c r="F77" s="140" t="s">
        <v>506</v>
      </c>
      <c r="G77" s="142">
        <v>1</v>
      </c>
      <c r="H77" s="147">
        <v>7300</v>
      </c>
      <c r="I77" s="144">
        <v>121.66000000000001</v>
      </c>
      <c r="J77" s="145">
        <v>7178.34</v>
      </c>
      <c r="K77" s="146">
        <v>1</v>
      </c>
      <c r="L77" s="147" t="e">
        <f>#REF!</f>
        <v>#REF!</v>
      </c>
      <c r="M77" s="142" t="e">
        <f>#REF!</f>
        <v>#REF!</v>
      </c>
      <c r="N77" s="148">
        <f t="shared" si="9"/>
        <v>1</v>
      </c>
      <c r="O77" s="142">
        <f t="shared" si="9"/>
        <v>7300</v>
      </c>
      <c r="P77" s="142">
        <f t="shared" si="9"/>
        <v>121.66000000000001</v>
      </c>
      <c r="Q77" s="142">
        <f t="shared" si="9"/>
        <v>7178.34</v>
      </c>
      <c r="R77" s="142">
        <v>1</v>
      </c>
      <c r="S77" s="142">
        <v>7300</v>
      </c>
    </row>
    <row r="78" spans="2:19" ht="27" thickBot="1">
      <c r="B78" s="139">
        <v>53</v>
      </c>
      <c r="C78" s="140" t="s">
        <v>505</v>
      </c>
      <c r="D78" s="141" t="s">
        <v>5</v>
      </c>
      <c r="E78" s="140" t="s">
        <v>504</v>
      </c>
      <c r="F78" s="140" t="s">
        <v>503</v>
      </c>
      <c r="G78" s="142">
        <v>1</v>
      </c>
      <c r="H78" s="147">
        <v>11500</v>
      </c>
      <c r="I78" s="144">
        <v>191.66</v>
      </c>
      <c r="J78" s="145">
        <v>11308.34</v>
      </c>
      <c r="K78" s="146">
        <v>1</v>
      </c>
      <c r="L78" s="147" t="e">
        <f>#REF!</f>
        <v>#REF!</v>
      </c>
      <c r="M78" s="142" t="e">
        <f>#REF!</f>
        <v>#REF!</v>
      </c>
      <c r="N78" s="148">
        <f t="shared" si="9"/>
        <v>1</v>
      </c>
      <c r="O78" s="142">
        <f t="shared" si="9"/>
        <v>11500</v>
      </c>
      <c r="P78" s="142">
        <f t="shared" si="9"/>
        <v>191.66</v>
      </c>
      <c r="Q78" s="142">
        <f t="shared" si="9"/>
        <v>11308.34</v>
      </c>
      <c r="R78" s="142">
        <v>1</v>
      </c>
      <c r="S78" s="142">
        <v>11500</v>
      </c>
    </row>
    <row r="79" spans="2:10" ht="13.5" thickBot="1">
      <c r="B79" s="149"/>
      <c r="C79" s="150" t="s">
        <v>502</v>
      </c>
      <c r="D79" s="13" t="s">
        <v>0</v>
      </c>
      <c r="E79" s="12" t="s">
        <v>0</v>
      </c>
      <c r="F79" s="12" t="s">
        <v>0</v>
      </c>
      <c r="G79" s="151">
        <f>SUM(Коритняни!N75:N78)</f>
        <v>3</v>
      </c>
      <c r="H79" s="152">
        <f>SUM(Коритняни!O75:O78)</f>
        <v>22929</v>
      </c>
      <c r="I79" s="153">
        <f>SUM(Коритняни!P75:P78)</f>
        <v>4442.32</v>
      </c>
      <c r="J79" s="154">
        <f>SUM(Коритняни!Q75:Q78)</f>
        <v>18486.68</v>
      </c>
    </row>
    <row r="80" spans="2:10" ht="13.5" thickBot="1">
      <c r="B80" s="284" t="s">
        <v>12</v>
      </c>
      <c r="C80" s="285"/>
      <c r="D80" s="27"/>
      <c r="E80" s="27"/>
      <c r="F80" s="27"/>
      <c r="G80" s="27"/>
      <c r="H80" s="27"/>
      <c r="I80" s="27"/>
      <c r="J80" s="138"/>
    </row>
    <row r="81" spans="2:19" ht="53.25" thickBot="1">
      <c r="B81" s="139">
        <v>54</v>
      </c>
      <c r="C81" s="140" t="s">
        <v>501</v>
      </c>
      <c r="D81" s="141" t="s">
        <v>5</v>
      </c>
      <c r="E81" s="140" t="s">
        <v>339</v>
      </c>
      <c r="F81" s="140" t="s">
        <v>500</v>
      </c>
      <c r="G81" s="142">
        <v>1</v>
      </c>
      <c r="H81" s="147">
        <v>516220.68000000005</v>
      </c>
      <c r="I81" s="144">
        <v>98327.68000000001</v>
      </c>
      <c r="J81" s="145">
        <v>417893</v>
      </c>
      <c r="K81" s="146">
        <v>1</v>
      </c>
      <c r="L81" s="147" t="e">
        <f>#REF!</f>
        <v>#REF!</v>
      </c>
      <c r="M81" s="142" t="e">
        <f>#REF!</f>
        <v>#REF!</v>
      </c>
      <c r="N81" s="148">
        <f>G81</f>
        <v>1</v>
      </c>
      <c r="O81" s="142">
        <f>H81</f>
        <v>516220.68000000005</v>
      </c>
      <c r="P81" s="142">
        <f>I81</f>
        <v>98327.68000000001</v>
      </c>
      <c r="Q81" s="142">
        <f>J81</f>
        <v>417893</v>
      </c>
      <c r="R81" s="142">
        <v>1</v>
      </c>
      <c r="S81" s="142">
        <v>516220.68000000005</v>
      </c>
    </row>
    <row r="82" spans="2:10" ht="13.5" thickBot="1">
      <c r="B82" s="149"/>
      <c r="C82" s="150" t="s">
        <v>499</v>
      </c>
      <c r="D82" s="13" t="s">
        <v>0</v>
      </c>
      <c r="E82" s="12" t="s">
        <v>0</v>
      </c>
      <c r="F82" s="12" t="s">
        <v>0</v>
      </c>
      <c r="G82" s="151">
        <f>SUM(Коритняни!N80:N81)</f>
        <v>1</v>
      </c>
      <c r="H82" s="152">
        <f>SUM(Коритняни!O80:O81)</f>
        <v>516220.68000000005</v>
      </c>
      <c r="I82" s="153">
        <f>SUM(Коритняни!P80:P81)</f>
        <v>98327.68000000001</v>
      </c>
      <c r="J82" s="154">
        <f>SUM(Коритняни!Q80:Q81)</f>
        <v>417893</v>
      </c>
    </row>
    <row r="83" spans="2:10" ht="13.5" thickBot="1">
      <c r="B83" s="284" t="s">
        <v>202</v>
      </c>
      <c r="C83" s="285"/>
      <c r="D83" s="27"/>
      <c r="E83" s="27"/>
      <c r="F83" s="27"/>
      <c r="G83" s="27"/>
      <c r="H83" s="27"/>
      <c r="I83" s="27"/>
      <c r="J83" s="138"/>
    </row>
    <row r="84" spans="2:19" ht="52.5">
      <c r="B84" s="139">
        <v>55</v>
      </c>
      <c r="C84" s="140" t="s">
        <v>498</v>
      </c>
      <c r="D84" s="141" t="s">
        <v>5</v>
      </c>
      <c r="E84" s="140" t="s">
        <v>196</v>
      </c>
      <c r="F84" s="140" t="s">
        <v>497</v>
      </c>
      <c r="G84" s="142">
        <v>1</v>
      </c>
      <c r="H84" s="147">
        <v>1235</v>
      </c>
      <c r="I84" s="144">
        <v>617.5</v>
      </c>
      <c r="J84" s="145">
        <v>617.5</v>
      </c>
      <c r="K84" s="146">
        <v>1</v>
      </c>
      <c r="L84" s="147" t="e">
        <f>#REF!</f>
        <v>#REF!</v>
      </c>
      <c r="M84" s="142" t="e">
        <f>#REF!</f>
        <v>#REF!</v>
      </c>
      <c r="N84" s="148">
        <f aca="true" t="shared" si="10" ref="N84:N94">G84</f>
        <v>1</v>
      </c>
      <c r="O84" s="142">
        <f aca="true" t="shared" si="11" ref="O84:O94">H84</f>
        <v>1235</v>
      </c>
      <c r="P84" s="142">
        <f aca="true" t="shared" si="12" ref="P84:P94">I84</f>
        <v>617.5</v>
      </c>
      <c r="Q84" s="142">
        <f aca="true" t="shared" si="13" ref="Q84:Q94">J84</f>
        <v>617.5</v>
      </c>
      <c r="R84" s="142">
        <v>1</v>
      </c>
      <c r="S84" s="142">
        <v>1235</v>
      </c>
    </row>
    <row r="85" spans="2:19" ht="52.5">
      <c r="B85" s="139">
        <v>56</v>
      </c>
      <c r="C85" s="140" t="s">
        <v>194</v>
      </c>
      <c r="D85" s="141" t="s">
        <v>5</v>
      </c>
      <c r="E85" s="140" t="s">
        <v>193</v>
      </c>
      <c r="F85" s="140" t="s">
        <v>496</v>
      </c>
      <c r="G85" s="142">
        <v>1</v>
      </c>
      <c r="H85" s="147">
        <v>3367</v>
      </c>
      <c r="I85" s="144">
        <v>1683.5</v>
      </c>
      <c r="J85" s="145">
        <v>1683.5</v>
      </c>
      <c r="K85" s="146">
        <v>1</v>
      </c>
      <c r="L85" s="147" t="e">
        <f>#REF!</f>
        <v>#REF!</v>
      </c>
      <c r="M85" s="142" t="e">
        <f>#REF!</f>
        <v>#REF!</v>
      </c>
      <c r="N85" s="148">
        <f t="shared" si="10"/>
        <v>1</v>
      </c>
      <c r="O85" s="142">
        <f t="shared" si="11"/>
        <v>3367</v>
      </c>
      <c r="P85" s="142">
        <f t="shared" si="12"/>
        <v>1683.5</v>
      </c>
      <c r="Q85" s="142">
        <f t="shared" si="13"/>
        <v>1683.5</v>
      </c>
      <c r="R85" s="142">
        <v>1</v>
      </c>
      <c r="S85" s="142">
        <v>3367</v>
      </c>
    </row>
    <row r="86" spans="2:19" ht="26.25">
      <c r="B86" s="139">
        <v>57</v>
      </c>
      <c r="C86" s="140" t="s">
        <v>495</v>
      </c>
      <c r="D86" s="141" t="s">
        <v>5</v>
      </c>
      <c r="E86" s="140" t="s">
        <v>490</v>
      </c>
      <c r="F86" s="140" t="s">
        <v>494</v>
      </c>
      <c r="G86" s="142">
        <v>1</v>
      </c>
      <c r="H86" s="147">
        <v>3200</v>
      </c>
      <c r="I86" s="144">
        <v>1600</v>
      </c>
      <c r="J86" s="145">
        <v>1600</v>
      </c>
      <c r="K86" s="146">
        <v>1</v>
      </c>
      <c r="L86" s="147" t="e">
        <f>#REF!</f>
        <v>#REF!</v>
      </c>
      <c r="M86" s="142" t="e">
        <f>#REF!</f>
        <v>#REF!</v>
      </c>
      <c r="N86" s="148">
        <f t="shared" si="10"/>
        <v>1</v>
      </c>
      <c r="O86" s="142">
        <f t="shared" si="11"/>
        <v>3200</v>
      </c>
      <c r="P86" s="142">
        <f t="shared" si="12"/>
        <v>1600</v>
      </c>
      <c r="Q86" s="142">
        <f t="shared" si="13"/>
        <v>1600</v>
      </c>
      <c r="R86" s="142">
        <v>1</v>
      </c>
      <c r="S86" s="142">
        <v>3200</v>
      </c>
    </row>
    <row r="87" spans="2:19" ht="26.25">
      <c r="B87" s="139">
        <v>58</v>
      </c>
      <c r="C87" s="140" t="s">
        <v>191</v>
      </c>
      <c r="D87" s="141" t="s">
        <v>5</v>
      </c>
      <c r="E87" s="140" t="s">
        <v>28</v>
      </c>
      <c r="F87" s="140" t="s">
        <v>190</v>
      </c>
      <c r="G87" s="142">
        <v>1</v>
      </c>
      <c r="H87" s="147">
        <v>2458</v>
      </c>
      <c r="I87" s="144">
        <v>1229</v>
      </c>
      <c r="J87" s="145">
        <v>1229</v>
      </c>
      <c r="K87" s="146">
        <v>1</v>
      </c>
      <c r="L87" s="147" t="e">
        <f>#REF!</f>
        <v>#REF!</v>
      </c>
      <c r="M87" s="142" t="e">
        <f>#REF!</f>
        <v>#REF!</v>
      </c>
      <c r="N87" s="148">
        <f t="shared" si="10"/>
        <v>1</v>
      </c>
      <c r="O87" s="142">
        <f t="shared" si="11"/>
        <v>2458</v>
      </c>
      <c r="P87" s="142">
        <f t="shared" si="12"/>
        <v>1229</v>
      </c>
      <c r="Q87" s="142">
        <f t="shared" si="13"/>
        <v>1229</v>
      </c>
      <c r="R87" s="142">
        <v>1</v>
      </c>
      <c r="S87" s="142">
        <v>2458</v>
      </c>
    </row>
    <row r="88" spans="2:19" ht="26.25">
      <c r="B88" s="139">
        <v>59</v>
      </c>
      <c r="C88" s="140" t="s">
        <v>493</v>
      </c>
      <c r="D88" s="141" t="s">
        <v>5</v>
      </c>
      <c r="E88" s="140" t="s">
        <v>490</v>
      </c>
      <c r="F88" s="140" t="s">
        <v>492</v>
      </c>
      <c r="G88" s="142">
        <v>1</v>
      </c>
      <c r="H88" s="147">
        <v>1800</v>
      </c>
      <c r="I88" s="144">
        <v>900</v>
      </c>
      <c r="J88" s="145">
        <v>900</v>
      </c>
      <c r="K88" s="146">
        <v>1</v>
      </c>
      <c r="L88" s="147" t="e">
        <f>#REF!</f>
        <v>#REF!</v>
      </c>
      <c r="M88" s="142" t="e">
        <f>#REF!</f>
        <v>#REF!</v>
      </c>
      <c r="N88" s="148">
        <f t="shared" si="10"/>
        <v>1</v>
      </c>
      <c r="O88" s="142">
        <f t="shared" si="11"/>
        <v>1800</v>
      </c>
      <c r="P88" s="142">
        <f t="shared" si="12"/>
        <v>900</v>
      </c>
      <c r="Q88" s="142">
        <f t="shared" si="13"/>
        <v>900</v>
      </c>
      <c r="R88" s="142">
        <v>1</v>
      </c>
      <c r="S88" s="142">
        <v>1800</v>
      </c>
    </row>
    <row r="89" spans="2:19" ht="26.25">
      <c r="B89" s="139">
        <v>60</v>
      </c>
      <c r="C89" s="140" t="s">
        <v>491</v>
      </c>
      <c r="D89" s="141" t="s">
        <v>5</v>
      </c>
      <c r="E89" s="140" t="s">
        <v>490</v>
      </c>
      <c r="F89" s="140" t="s">
        <v>489</v>
      </c>
      <c r="G89" s="142">
        <v>1</v>
      </c>
      <c r="H89" s="147">
        <v>5200</v>
      </c>
      <c r="I89" s="144">
        <v>2600</v>
      </c>
      <c r="J89" s="145">
        <v>2600</v>
      </c>
      <c r="K89" s="146">
        <v>1</v>
      </c>
      <c r="L89" s="147" t="e">
        <f>#REF!</f>
        <v>#REF!</v>
      </c>
      <c r="M89" s="142" t="e">
        <f>#REF!</f>
        <v>#REF!</v>
      </c>
      <c r="N89" s="148">
        <f t="shared" si="10"/>
        <v>1</v>
      </c>
      <c r="O89" s="142">
        <f t="shared" si="11"/>
        <v>5200</v>
      </c>
      <c r="P89" s="142">
        <f t="shared" si="12"/>
        <v>2600</v>
      </c>
      <c r="Q89" s="142">
        <f t="shared" si="13"/>
        <v>2600</v>
      </c>
      <c r="R89" s="142">
        <v>1</v>
      </c>
      <c r="S89" s="142">
        <v>5200</v>
      </c>
    </row>
    <row r="90" spans="2:19" ht="26.25">
      <c r="B90" s="139">
        <v>61</v>
      </c>
      <c r="C90" s="140" t="s">
        <v>189</v>
      </c>
      <c r="D90" s="141" t="s">
        <v>5</v>
      </c>
      <c r="E90" s="140" t="s">
        <v>188</v>
      </c>
      <c r="F90" s="140" t="s">
        <v>488</v>
      </c>
      <c r="G90" s="142">
        <v>1</v>
      </c>
      <c r="H90" s="147">
        <v>1955</v>
      </c>
      <c r="I90" s="144">
        <v>977.5</v>
      </c>
      <c r="J90" s="145">
        <v>977.5</v>
      </c>
      <c r="K90" s="146">
        <v>1</v>
      </c>
      <c r="L90" s="147" t="e">
        <f>#REF!</f>
        <v>#REF!</v>
      </c>
      <c r="M90" s="142" t="e">
        <f>#REF!</f>
        <v>#REF!</v>
      </c>
      <c r="N90" s="148">
        <f t="shared" si="10"/>
        <v>1</v>
      </c>
      <c r="O90" s="142">
        <f t="shared" si="11"/>
        <v>1955</v>
      </c>
      <c r="P90" s="142">
        <f t="shared" si="12"/>
        <v>977.5</v>
      </c>
      <c r="Q90" s="142">
        <f t="shared" si="13"/>
        <v>977.5</v>
      </c>
      <c r="R90" s="142">
        <v>1</v>
      </c>
      <c r="S90" s="142">
        <v>1955</v>
      </c>
    </row>
    <row r="91" spans="2:19" ht="39">
      <c r="B91" s="139">
        <v>62</v>
      </c>
      <c r="C91" s="140" t="s">
        <v>186</v>
      </c>
      <c r="D91" s="141" t="s">
        <v>5</v>
      </c>
      <c r="E91" s="140" t="s">
        <v>185</v>
      </c>
      <c r="F91" s="140" t="s">
        <v>487</v>
      </c>
      <c r="G91" s="142">
        <v>1</v>
      </c>
      <c r="H91" s="147">
        <v>665</v>
      </c>
      <c r="I91" s="144">
        <v>0</v>
      </c>
      <c r="J91" s="145">
        <v>665</v>
      </c>
      <c r="K91" s="146">
        <v>1</v>
      </c>
      <c r="L91" s="147" t="e">
        <f>#REF!</f>
        <v>#REF!</v>
      </c>
      <c r="M91" s="142" t="e">
        <f>#REF!</f>
        <v>#REF!</v>
      </c>
      <c r="N91" s="148">
        <f t="shared" si="10"/>
        <v>1</v>
      </c>
      <c r="O91" s="142">
        <f t="shared" si="11"/>
        <v>665</v>
      </c>
      <c r="P91" s="142">
        <f t="shared" si="12"/>
        <v>0</v>
      </c>
      <c r="Q91" s="142">
        <f t="shared" si="13"/>
        <v>665</v>
      </c>
      <c r="R91" s="142">
        <v>1</v>
      </c>
      <c r="S91" s="142">
        <v>665</v>
      </c>
    </row>
    <row r="92" spans="2:19" ht="39">
      <c r="B92" s="139">
        <v>63</v>
      </c>
      <c r="C92" s="140" t="s">
        <v>183</v>
      </c>
      <c r="D92" s="141" t="s">
        <v>5</v>
      </c>
      <c r="E92" s="140" t="s">
        <v>28</v>
      </c>
      <c r="F92" s="140" t="s">
        <v>182</v>
      </c>
      <c r="G92" s="142">
        <v>1</v>
      </c>
      <c r="H92" s="147">
        <v>2586.19</v>
      </c>
      <c r="I92" s="144">
        <v>1293.1000000000001</v>
      </c>
      <c r="J92" s="145">
        <v>1293.0900000000001</v>
      </c>
      <c r="K92" s="146">
        <v>1</v>
      </c>
      <c r="L92" s="147" t="e">
        <f>#REF!</f>
        <v>#REF!</v>
      </c>
      <c r="M92" s="142" t="e">
        <f>#REF!</f>
        <v>#REF!</v>
      </c>
      <c r="N92" s="148">
        <f t="shared" si="10"/>
        <v>1</v>
      </c>
      <c r="O92" s="142">
        <f t="shared" si="11"/>
        <v>2586.19</v>
      </c>
      <c r="P92" s="142">
        <f t="shared" si="12"/>
        <v>1293.1000000000001</v>
      </c>
      <c r="Q92" s="142">
        <f t="shared" si="13"/>
        <v>1293.0900000000001</v>
      </c>
      <c r="R92" s="142">
        <v>1</v>
      </c>
      <c r="S92" s="142">
        <v>2586.19</v>
      </c>
    </row>
    <row r="93" spans="2:19" ht="26.25">
      <c r="B93" s="139">
        <v>64</v>
      </c>
      <c r="C93" s="140" t="s">
        <v>181</v>
      </c>
      <c r="D93" s="141" t="s">
        <v>5</v>
      </c>
      <c r="E93" s="140" t="s">
        <v>28</v>
      </c>
      <c r="F93" s="140" t="s">
        <v>180</v>
      </c>
      <c r="G93" s="142">
        <v>1</v>
      </c>
      <c r="H93" s="147">
        <v>2474.9100000000003</v>
      </c>
      <c r="I93" s="144">
        <v>1237.46</v>
      </c>
      <c r="J93" s="145">
        <v>1237.45</v>
      </c>
      <c r="K93" s="146">
        <v>1</v>
      </c>
      <c r="L93" s="147" t="e">
        <f>#REF!</f>
        <v>#REF!</v>
      </c>
      <c r="M93" s="142" t="e">
        <f>#REF!</f>
        <v>#REF!</v>
      </c>
      <c r="N93" s="148">
        <f t="shared" si="10"/>
        <v>1</v>
      </c>
      <c r="O93" s="142">
        <f t="shared" si="11"/>
        <v>2474.9100000000003</v>
      </c>
      <c r="P93" s="142">
        <f t="shared" si="12"/>
        <v>1237.46</v>
      </c>
      <c r="Q93" s="142">
        <f t="shared" si="13"/>
        <v>1237.45</v>
      </c>
      <c r="R93" s="142">
        <v>1</v>
      </c>
      <c r="S93" s="142">
        <v>2474.9100000000003</v>
      </c>
    </row>
    <row r="94" spans="2:19" ht="53.25" thickBot="1">
      <c r="B94" s="139">
        <v>65</v>
      </c>
      <c r="C94" s="140" t="s">
        <v>179</v>
      </c>
      <c r="D94" s="141" t="s">
        <v>5</v>
      </c>
      <c r="E94" s="140" t="s">
        <v>28</v>
      </c>
      <c r="F94" s="140" t="s">
        <v>178</v>
      </c>
      <c r="G94" s="142">
        <v>3</v>
      </c>
      <c r="H94" s="147">
        <v>1649.94</v>
      </c>
      <c r="I94" s="144">
        <v>824.97</v>
      </c>
      <c r="J94" s="145">
        <v>824.97</v>
      </c>
      <c r="K94" s="146">
        <v>1</v>
      </c>
      <c r="L94" s="147" t="e">
        <f>#REF!</f>
        <v>#REF!</v>
      </c>
      <c r="M94" s="142" t="e">
        <f>#REF!</f>
        <v>#REF!</v>
      </c>
      <c r="N94" s="148">
        <f t="shared" si="10"/>
        <v>3</v>
      </c>
      <c r="O94" s="142">
        <f t="shared" si="11"/>
        <v>1649.94</v>
      </c>
      <c r="P94" s="142">
        <f t="shared" si="12"/>
        <v>824.97</v>
      </c>
      <c r="Q94" s="142">
        <f t="shared" si="13"/>
        <v>824.97</v>
      </c>
      <c r="R94" s="142">
        <v>3</v>
      </c>
      <c r="S94" s="142">
        <v>1649.94</v>
      </c>
    </row>
    <row r="95" spans="2:10" ht="13.5" thickBot="1">
      <c r="B95" s="149"/>
      <c r="C95" s="150" t="s">
        <v>486</v>
      </c>
      <c r="D95" s="13" t="s">
        <v>0</v>
      </c>
      <c r="E95" s="12" t="s">
        <v>0</v>
      </c>
      <c r="F95" s="12" t="s">
        <v>0</v>
      </c>
      <c r="G95" s="151">
        <f>SUM(Коритняни!N83:N94)</f>
        <v>13</v>
      </c>
      <c r="H95" s="152">
        <f>SUM(Коритняни!O83:O94)</f>
        <v>26591.039999999997</v>
      </c>
      <c r="I95" s="153">
        <f>SUM(Коритняни!P83:P94)</f>
        <v>12963.03</v>
      </c>
      <c r="J95" s="154">
        <f>SUM(Коритняни!Q83:Q94)</f>
        <v>13628.01</v>
      </c>
    </row>
    <row r="96" spans="2:10" ht="13.5" thickBot="1">
      <c r="B96" s="284" t="s">
        <v>176</v>
      </c>
      <c r="C96" s="285"/>
      <c r="D96" s="27"/>
      <c r="E96" s="27"/>
      <c r="F96" s="27"/>
      <c r="G96" s="27"/>
      <c r="H96" s="27"/>
      <c r="I96" s="27"/>
      <c r="J96" s="138"/>
    </row>
    <row r="97" spans="2:19" ht="26.25">
      <c r="B97" s="139">
        <v>66</v>
      </c>
      <c r="C97" s="140" t="s">
        <v>323</v>
      </c>
      <c r="D97" s="141" t="s">
        <v>5</v>
      </c>
      <c r="E97" s="140" t="s">
        <v>124</v>
      </c>
      <c r="F97" s="140" t="s">
        <v>485</v>
      </c>
      <c r="G97" s="142">
        <v>1</v>
      </c>
      <c r="H97" s="147">
        <v>864.07</v>
      </c>
      <c r="I97" s="144">
        <v>432.04</v>
      </c>
      <c r="J97" s="145">
        <v>432.03000000000003</v>
      </c>
      <c r="K97" s="146">
        <v>1</v>
      </c>
      <c r="L97" s="147" t="e">
        <f>#REF!</f>
        <v>#REF!</v>
      </c>
      <c r="M97" s="142" t="e">
        <f>#REF!</f>
        <v>#REF!</v>
      </c>
      <c r="N97" s="148">
        <f aca="true" t="shared" si="14" ref="N97:Q102">G97</f>
        <v>1</v>
      </c>
      <c r="O97" s="142">
        <f t="shared" si="14"/>
        <v>864.07</v>
      </c>
      <c r="P97" s="142">
        <f t="shared" si="14"/>
        <v>432.04</v>
      </c>
      <c r="Q97" s="142">
        <f t="shared" si="14"/>
        <v>432.03000000000003</v>
      </c>
      <c r="R97" s="142">
        <v>1</v>
      </c>
      <c r="S97" s="142">
        <v>864.07</v>
      </c>
    </row>
    <row r="98" spans="2:19" ht="26.25">
      <c r="B98" s="139">
        <v>67</v>
      </c>
      <c r="C98" s="140" t="s">
        <v>321</v>
      </c>
      <c r="D98" s="141" t="s">
        <v>5</v>
      </c>
      <c r="E98" s="140" t="s">
        <v>124</v>
      </c>
      <c r="F98" s="140" t="s">
        <v>484</v>
      </c>
      <c r="G98" s="142">
        <v>1</v>
      </c>
      <c r="H98" s="147">
        <v>611.9100000000001</v>
      </c>
      <c r="I98" s="144">
        <v>305.96000000000004</v>
      </c>
      <c r="J98" s="145">
        <v>305.95</v>
      </c>
      <c r="K98" s="146">
        <v>1</v>
      </c>
      <c r="L98" s="147" t="e">
        <f>#REF!</f>
        <v>#REF!</v>
      </c>
      <c r="M98" s="142" t="e">
        <f>#REF!</f>
        <v>#REF!</v>
      </c>
      <c r="N98" s="148">
        <f t="shared" si="14"/>
        <v>1</v>
      </c>
      <c r="O98" s="142">
        <f t="shared" si="14"/>
        <v>611.9100000000001</v>
      </c>
      <c r="P98" s="142">
        <f t="shared" si="14"/>
        <v>305.96000000000004</v>
      </c>
      <c r="Q98" s="142">
        <f t="shared" si="14"/>
        <v>305.95</v>
      </c>
      <c r="R98" s="142">
        <v>1</v>
      </c>
      <c r="S98" s="142">
        <v>611.9100000000001</v>
      </c>
    </row>
    <row r="99" spans="2:19" ht="26.25">
      <c r="B99" s="139">
        <v>68</v>
      </c>
      <c r="C99" s="140" t="s">
        <v>319</v>
      </c>
      <c r="D99" s="141" t="s">
        <v>5</v>
      </c>
      <c r="E99" s="140" t="s">
        <v>124</v>
      </c>
      <c r="F99" s="140" t="s">
        <v>483</v>
      </c>
      <c r="G99" s="142">
        <v>1</v>
      </c>
      <c r="H99" s="147">
        <v>3798</v>
      </c>
      <c r="I99" s="144">
        <v>1899</v>
      </c>
      <c r="J99" s="145">
        <v>1899</v>
      </c>
      <c r="K99" s="146">
        <v>1</v>
      </c>
      <c r="L99" s="147" t="e">
        <f>#REF!</f>
        <v>#REF!</v>
      </c>
      <c r="M99" s="142" t="e">
        <f>#REF!</f>
        <v>#REF!</v>
      </c>
      <c r="N99" s="148">
        <f t="shared" si="14"/>
        <v>1</v>
      </c>
      <c r="O99" s="142">
        <f t="shared" si="14"/>
        <v>3798</v>
      </c>
      <c r="P99" s="142">
        <f t="shared" si="14"/>
        <v>1899</v>
      </c>
      <c r="Q99" s="142">
        <f t="shared" si="14"/>
        <v>1899</v>
      </c>
      <c r="R99" s="142">
        <v>1</v>
      </c>
      <c r="S99" s="142">
        <v>3798</v>
      </c>
    </row>
    <row r="100" spans="2:19" ht="26.25">
      <c r="B100" s="139">
        <v>69</v>
      </c>
      <c r="C100" s="140" t="s">
        <v>132</v>
      </c>
      <c r="D100" s="141" t="s">
        <v>5</v>
      </c>
      <c r="E100" s="140" t="s">
        <v>124</v>
      </c>
      <c r="F100" s="140" t="s">
        <v>482</v>
      </c>
      <c r="G100" s="142">
        <v>1</v>
      </c>
      <c r="H100" s="147">
        <v>150</v>
      </c>
      <c r="I100" s="144">
        <v>75</v>
      </c>
      <c r="J100" s="145">
        <v>75</v>
      </c>
      <c r="K100" s="146">
        <v>1</v>
      </c>
      <c r="L100" s="147" t="e">
        <f>#REF!</f>
        <v>#REF!</v>
      </c>
      <c r="M100" s="142" t="e">
        <f>#REF!</f>
        <v>#REF!</v>
      </c>
      <c r="N100" s="148">
        <f t="shared" si="14"/>
        <v>1</v>
      </c>
      <c r="O100" s="142">
        <f t="shared" si="14"/>
        <v>150</v>
      </c>
      <c r="P100" s="142">
        <f t="shared" si="14"/>
        <v>75</v>
      </c>
      <c r="Q100" s="142">
        <f t="shared" si="14"/>
        <v>75</v>
      </c>
      <c r="R100" s="142">
        <v>1</v>
      </c>
      <c r="S100" s="142">
        <v>150</v>
      </c>
    </row>
    <row r="101" spans="2:19" ht="26.25">
      <c r="B101" s="139">
        <v>70</v>
      </c>
      <c r="C101" s="140" t="s">
        <v>130</v>
      </c>
      <c r="D101" s="141" t="s">
        <v>5</v>
      </c>
      <c r="E101" s="140" t="s">
        <v>124</v>
      </c>
      <c r="F101" s="140" t="s">
        <v>481</v>
      </c>
      <c r="G101" s="142">
        <v>1</v>
      </c>
      <c r="H101" s="147">
        <v>150</v>
      </c>
      <c r="I101" s="144">
        <v>75</v>
      </c>
      <c r="J101" s="145">
        <v>75</v>
      </c>
      <c r="K101" s="146">
        <v>1</v>
      </c>
      <c r="L101" s="147" t="e">
        <f>#REF!</f>
        <v>#REF!</v>
      </c>
      <c r="M101" s="142" t="e">
        <f>#REF!</f>
        <v>#REF!</v>
      </c>
      <c r="N101" s="148">
        <f t="shared" si="14"/>
        <v>1</v>
      </c>
      <c r="O101" s="142">
        <f t="shared" si="14"/>
        <v>150</v>
      </c>
      <c r="P101" s="142">
        <f t="shared" si="14"/>
        <v>75</v>
      </c>
      <c r="Q101" s="142">
        <f t="shared" si="14"/>
        <v>75</v>
      </c>
      <c r="R101" s="142">
        <v>1</v>
      </c>
      <c r="S101" s="142">
        <v>150</v>
      </c>
    </row>
    <row r="102" spans="2:19" ht="66" thickBot="1">
      <c r="B102" s="139">
        <v>71</v>
      </c>
      <c r="C102" s="140" t="s">
        <v>29</v>
      </c>
      <c r="D102" s="141" t="s">
        <v>5</v>
      </c>
      <c r="E102" s="140" t="s">
        <v>28</v>
      </c>
      <c r="F102" s="140" t="s">
        <v>27</v>
      </c>
      <c r="G102" s="142">
        <v>2</v>
      </c>
      <c r="H102" s="147">
        <v>429.99</v>
      </c>
      <c r="I102" s="144">
        <v>215</v>
      </c>
      <c r="J102" s="145">
        <v>214.99</v>
      </c>
      <c r="K102" s="146">
        <v>1</v>
      </c>
      <c r="L102" s="147" t="e">
        <f>#REF!</f>
        <v>#REF!</v>
      </c>
      <c r="M102" s="142" t="e">
        <f>#REF!</f>
        <v>#REF!</v>
      </c>
      <c r="N102" s="148">
        <f t="shared" si="14"/>
        <v>2</v>
      </c>
      <c r="O102" s="142">
        <f t="shared" si="14"/>
        <v>429.99</v>
      </c>
      <c r="P102" s="142">
        <f t="shared" si="14"/>
        <v>215</v>
      </c>
      <c r="Q102" s="142">
        <f t="shared" si="14"/>
        <v>214.99</v>
      </c>
      <c r="R102" s="142">
        <v>2</v>
      </c>
      <c r="S102" s="142">
        <v>429.99</v>
      </c>
    </row>
    <row r="103" spans="2:10" ht="13.5" thickBot="1">
      <c r="B103" s="149"/>
      <c r="C103" s="150" t="s">
        <v>480</v>
      </c>
      <c r="D103" s="13" t="s">
        <v>0</v>
      </c>
      <c r="E103" s="12" t="s">
        <v>0</v>
      </c>
      <c r="F103" s="12" t="s">
        <v>0</v>
      </c>
      <c r="G103" s="151">
        <f>SUM(Коритняни!N96:N102)</f>
        <v>7</v>
      </c>
      <c r="H103" s="152">
        <f>SUM(Коритняни!O96:O102)</f>
        <v>6003.969999999999</v>
      </c>
      <c r="I103" s="153">
        <f>SUM(Коритняни!P96:P102)</f>
        <v>3002</v>
      </c>
      <c r="J103" s="154">
        <f>SUM(Коритняни!Q96:Q102)</f>
        <v>3001.9700000000003</v>
      </c>
    </row>
    <row r="104" spans="2:10" ht="12.75">
      <c r="B104" s="244"/>
      <c r="C104" s="245" t="s">
        <v>1</v>
      </c>
      <c r="D104" s="246" t="s">
        <v>0</v>
      </c>
      <c r="E104" s="247" t="s">
        <v>0</v>
      </c>
      <c r="F104" s="247" t="s">
        <v>0</v>
      </c>
      <c r="G104" s="248">
        <f>G103+G95+G82+G79+G73+G68+G30</f>
        <v>101</v>
      </c>
      <c r="H104" s="248">
        <f>H103+H95+H82+H79+H73+H68+H30</f>
        <v>697624.4900000001</v>
      </c>
      <c r="I104" s="248">
        <f>I103+I95+I82+I79+I73+I68+I30</f>
        <v>180612.81</v>
      </c>
      <c r="J104" s="248">
        <f>J103+J95+J82+J79+J73+J68+J30</f>
        <v>517011.68</v>
      </c>
    </row>
    <row r="105" spans="2:10" ht="12.75" customHeight="1">
      <c r="B105" s="250"/>
      <c r="C105" s="250"/>
      <c r="D105" s="250"/>
      <c r="E105" s="250"/>
      <c r="F105" s="250"/>
      <c r="G105" s="250"/>
      <c r="H105" s="250"/>
      <c r="I105" s="250"/>
      <c r="J105" s="250"/>
    </row>
    <row r="106" spans="2:10" ht="12.75" customHeight="1">
      <c r="B106" s="125"/>
      <c r="C106" s="125"/>
      <c r="D106" s="125"/>
      <c r="E106" s="125"/>
      <c r="F106" s="125"/>
      <c r="G106" s="249"/>
      <c r="H106" s="249"/>
      <c r="I106" s="249"/>
      <c r="J106" s="249"/>
    </row>
    <row r="109" spans="3:9" ht="14.25">
      <c r="C109" s="331" t="s">
        <v>1326</v>
      </c>
      <c r="D109" s="254" t="s">
        <v>1331</v>
      </c>
      <c r="E109" s="254"/>
      <c r="F109" s="254"/>
      <c r="G109" s="254"/>
      <c r="I109" s="331" t="s">
        <v>1328</v>
      </c>
    </row>
  </sheetData>
  <sheetProtection/>
  <mergeCells count="15">
    <mergeCell ref="D109:G109"/>
    <mergeCell ref="B75:C75"/>
    <mergeCell ref="B80:C80"/>
    <mergeCell ref="B83:C83"/>
    <mergeCell ref="B96:C96"/>
    <mergeCell ref="B69:C69"/>
    <mergeCell ref="B12:J12"/>
    <mergeCell ref="B13:J13"/>
    <mergeCell ref="D15:D16"/>
    <mergeCell ref="B18:C18"/>
    <mergeCell ref="B31:C31"/>
    <mergeCell ref="G15:J15"/>
    <mergeCell ref="B15:B16"/>
    <mergeCell ref="C15:C16"/>
    <mergeCell ref="E15:E16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4:T165"/>
  <sheetViews>
    <sheetView showGridLines="0" view="pageBreakPreview" zoomScale="85" zoomScaleSheetLayoutView="85" zoomScalePageLayoutView="0" workbookViewId="0" topLeftCell="A1">
      <selection activeCell="C157" sqref="C157"/>
    </sheetView>
  </sheetViews>
  <sheetFormatPr defaultColWidth="9.140625" defaultRowHeight="12.75" customHeight="1"/>
  <cols>
    <col min="1" max="1" width="9.140625" style="126" customWidth="1"/>
    <col min="2" max="2" width="5.7109375" style="126" customWidth="1"/>
    <col min="3" max="3" width="39.57421875" style="126" customWidth="1"/>
    <col min="4" max="4" width="9.28125" style="126" customWidth="1"/>
    <col min="5" max="5" width="15.00390625" style="126" customWidth="1"/>
    <col min="6" max="6" width="17.00390625" style="126" customWidth="1"/>
    <col min="7" max="7" width="11.8515625" style="126" customWidth="1"/>
    <col min="8" max="8" width="11.00390625" style="126" customWidth="1"/>
    <col min="9" max="9" width="14.57421875" style="126" customWidth="1"/>
    <col min="10" max="10" width="13.00390625" style="126" customWidth="1"/>
    <col min="11" max="19" width="9.140625" style="126" hidden="1" customWidth="1"/>
    <col min="20" max="16384" width="9.140625" style="126" customWidth="1"/>
  </cols>
  <sheetData>
    <row r="4" spans="7:20" ht="12.75" customHeight="1"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</row>
    <row r="5" spans="7:20" ht="12.75" customHeight="1"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</row>
    <row r="6" spans="7:20" ht="14.25">
      <c r="G6" s="334"/>
      <c r="H6" s="334" t="s">
        <v>1335</v>
      </c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</row>
    <row r="7" spans="7:20" ht="14.25">
      <c r="G7" s="334"/>
      <c r="H7" s="334" t="s">
        <v>1321</v>
      </c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</row>
    <row r="8" spans="7:20" ht="14.25">
      <c r="G8" s="334"/>
      <c r="H8" s="334" t="s">
        <v>1322</v>
      </c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</row>
    <row r="9" spans="7:20" ht="12.75" customHeight="1"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</row>
    <row r="10" spans="7:20" ht="12.75" customHeight="1"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333"/>
      <c r="R10" s="333"/>
      <c r="S10" s="333"/>
      <c r="T10" s="333"/>
    </row>
    <row r="12" spans="2:10" ht="22.5" customHeight="1">
      <c r="B12" s="280" t="s">
        <v>600</v>
      </c>
      <c r="C12" s="280"/>
      <c r="D12" s="280"/>
      <c r="E12" s="280"/>
      <c r="F12" s="280"/>
      <c r="G12" s="280"/>
      <c r="H12" s="280"/>
      <c r="I12" s="280"/>
      <c r="J12" s="280"/>
    </row>
    <row r="13" spans="2:10" ht="12.75" customHeight="1">
      <c r="B13" s="281" t="s">
        <v>306</v>
      </c>
      <c r="C13" s="281"/>
      <c r="D13" s="281"/>
      <c r="E13" s="281"/>
      <c r="F13" s="281"/>
      <c r="G13" s="281"/>
      <c r="H13" s="281"/>
      <c r="I13" s="281"/>
      <c r="J13" s="281"/>
    </row>
    <row r="14" ht="13.5" thickBot="1">
      <c r="B14" s="125"/>
    </row>
    <row r="15" spans="2:20" ht="12.75">
      <c r="B15" s="289" t="s">
        <v>305</v>
      </c>
      <c r="C15" s="282" t="s">
        <v>304</v>
      </c>
      <c r="D15" s="282" t="s">
        <v>303</v>
      </c>
      <c r="E15" s="282" t="s">
        <v>302</v>
      </c>
      <c r="F15" s="127" t="s">
        <v>301</v>
      </c>
      <c r="G15" s="286" t="s">
        <v>300</v>
      </c>
      <c r="H15" s="287"/>
      <c r="I15" s="287"/>
      <c r="J15" s="288"/>
      <c r="T15" s="128"/>
    </row>
    <row r="16" spans="2:10" ht="66" thickBot="1">
      <c r="B16" s="290"/>
      <c r="C16" s="283"/>
      <c r="D16" s="283"/>
      <c r="E16" s="283"/>
      <c r="F16" s="129" t="s">
        <v>299</v>
      </c>
      <c r="G16" s="130" t="s">
        <v>298</v>
      </c>
      <c r="H16" s="131" t="s">
        <v>836</v>
      </c>
      <c r="I16" s="132" t="s">
        <v>296</v>
      </c>
      <c r="J16" s="133" t="s">
        <v>835</v>
      </c>
    </row>
    <row r="17" spans="2:10" ht="13.5" thickBot="1">
      <c r="B17" s="134">
        <v>1</v>
      </c>
      <c r="C17" s="135">
        <v>2</v>
      </c>
      <c r="D17" s="135">
        <v>3</v>
      </c>
      <c r="E17" s="135">
        <v>4</v>
      </c>
      <c r="F17" s="135">
        <v>5</v>
      </c>
      <c r="G17" s="135">
        <v>6</v>
      </c>
      <c r="H17" s="135">
        <v>7</v>
      </c>
      <c r="I17" s="136">
        <v>8</v>
      </c>
      <c r="J17" s="137">
        <v>9</v>
      </c>
    </row>
    <row r="18" spans="2:10" ht="13.5" thickBot="1">
      <c r="B18" s="284" t="s">
        <v>289</v>
      </c>
      <c r="C18" s="285"/>
      <c r="D18" s="27"/>
      <c r="E18" s="27"/>
      <c r="F18" s="27"/>
      <c r="G18" s="27"/>
      <c r="H18" s="27"/>
      <c r="I18" s="27"/>
      <c r="J18" s="138"/>
    </row>
    <row r="19" spans="2:19" ht="39">
      <c r="B19" s="139">
        <v>1</v>
      </c>
      <c r="C19" s="140" t="s">
        <v>834</v>
      </c>
      <c r="D19" s="141" t="s">
        <v>5</v>
      </c>
      <c r="E19" s="140" t="s">
        <v>283</v>
      </c>
      <c r="F19" s="140" t="s">
        <v>833</v>
      </c>
      <c r="G19" s="142">
        <v>1</v>
      </c>
      <c r="H19" s="147">
        <v>14124</v>
      </c>
      <c r="I19" s="144">
        <v>1059.3</v>
      </c>
      <c r="J19" s="145">
        <v>13064.7</v>
      </c>
      <c r="K19" s="146">
        <v>1</v>
      </c>
      <c r="L19" s="147" t="e">
        <f>#REF!</f>
        <v>#REF!</v>
      </c>
      <c r="M19" s="142" t="e">
        <f>#REF!</f>
        <v>#REF!</v>
      </c>
      <c r="N19" s="148">
        <f aca="true" t="shared" si="0" ref="N19:N39">G19</f>
        <v>1</v>
      </c>
      <c r="O19" s="142">
        <f aca="true" t="shared" si="1" ref="O19:O39">H19</f>
        <v>14124</v>
      </c>
      <c r="P19" s="142">
        <f aca="true" t="shared" si="2" ref="P19:P39">I19</f>
        <v>1059.3</v>
      </c>
      <c r="Q19" s="142">
        <f aca="true" t="shared" si="3" ref="Q19:Q39">J19</f>
        <v>13064.7</v>
      </c>
      <c r="R19" s="142">
        <v>1</v>
      </c>
      <c r="S19" s="142">
        <v>14124</v>
      </c>
    </row>
    <row r="20" spans="2:19" ht="66">
      <c r="B20" s="139">
        <v>2</v>
      </c>
      <c r="C20" s="140" t="s">
        <v>832</v>
      </c>
      <c r="D20" s="141" t="s">
        <v>5</v>
      </c>
      <c r="E20" s="140" t="s">
        <v>283</v>
      </c>
      <c r="F20" s="140" t="s">
        <v>831</v>
      </c>
      <c r="G20" s="142">
        <v>1</v>
      </c>
      <c r="H20" s="147">
        <v>87892</v>
      </c>
      <c r="I20" s="144">
        <v>6591.87</v>
      </c>
      <c r="J20" s="145">
        <v>81300.13</v>
      </c>
      <c r="K20" s="146">
        <v>1</v>
      </c>
      <c r="L20" s="147" t="e">
        <f>#REF!</f>
        <v>#REF!</v>
      </c>
      <c r="M20" s="142" t="e">
        <f>#REF!</f>
        <v>#REF!</v>
      </c>
      <c r="N20" s="148">
        <f t="shared" si="0"/>
        <v>1</v>
      </c>
      <c r="O20" s="142">
        <f t="shared" si="1"/>
        <v>87892</v>
      </c>
      <c r="P20" s="142">
        <f t="shared" si="2"/>
        <v>6591.87</v>
      </c>
      <c r="Q20" s="142">
        <f t="shared" si="3"/>
        <v>81300.13</v>
      </c>
      <c r="R20" s="142">
        <v>1</v>
      </c>
      <c r="S20" s="142">
        <v>87892</v>
      </c>
    </row>
    <row r="21" spans="2:19" ht="39">
      <c r="B21" s="139">
        <v>3</v>
      </c>
      <c r="C21" s="140" t="s">
        <v>276</v>
      </c>
      <c r="D21" s="141" t="s">
        <v>5</v>
      </c>
      <c r="E21" s="140" t="s">
        <v>275</v>
      </c>
      <c r="F21" s="140" t="s">
        <v>830</v>
      </c>
      <c r="G21" s="142">
        <v>1</v>
      </c>
      <c r="H21" s="147">
        <v>3800</v>
      </c>
      <c r="I21" s="144">
        <v>2470.19</v>
      </c>
      <c r="J21" s="145">
        <v>1329.8100000000002</v>
      </c>
      <c r="K21" s="146">
        <v>1</v>
      </c>
      <c r="L21" s="147" t="e">
        <f>#REF!</f>
        <v>#REF!</v>
      </c>
      <c r="M21" s="142" t="e">
        <f>#REF!</f>
        <v>#REF!</v>
      </c>
      <c r="N21" s="148">
        <f t="shared" si="0"/>
        <v>1</v>
      </c>
      <c r="O21" s="142">
        <f t="shared" si="1"/>
        <v>3800</v>
      </c>
      <c r="P21" s="142">
        <f t="shared" si="2"/>
        <v>2470.19</v>
      </c>
      <c r="Q21" s="142">
        <f t="shared" si="3"/>
        <v>1329.8100000000002</v>
      </c>
      <c r="R21" s="142">
        <v>1</v>
      </c>
      <c r="S21" s="142">
        <v>3800</v>
      </c>
    </row>
    <row r="22" spans="2:19" ht="26.25">
      <c r="B22" s="139">
        <v>4</v>
      </c>
      <c r="C22" s="140" t="s">
        <v>829</v>
      </c>
      <c r="D22" s="141" t="s">
        <v>5</v>
      </c>
      <c r="E22" s="140" t="s">
        <v>828</v>
      </c>
      <c r="F22" s="140" t="s">
        <v>827</v>
      </c>
      <c r="G22" s="142">
        <v>1</v>
      </c>
      <c r="H22" s="147">
        <v>4783.33</v>
      </c>
      <c r="I22" s="144">
        <v>3748.19</v>
      </c>
      <c r="J22" s="145">
        <v>1035.14</v>
      </c>
      <c r="K22" s="146">
        <v>1</v>
      </c>
      <c r="L22" s="147" t="e">
        <f>#REF!</f>
        <v>#REF!</v>
      </c>
      <c r="M22" s="142" t="e">
        <f>#REF!</f>
        <v>#REF!</v>
      </c>
      <c r="N22" s="148">
        <f t="shared" si="0"/>
        <v>1</v>
      </c>
      <c r="O22" s="142">
        <f t="shared" si="1"/>
        <v>4783.33</v>
      </c>
      <c r="P22" s="142">
        <f t="shared" si="2"/>
        <v>3748.19</v>
      </c>
      <c r="Q22" s="142">
        <f t="shared" si="3"/>
        <v>1035.14</v>
      </c>
      <c r="R22" s="142">
        <v>1</v>
      </c>
      <c r="S22" s="142">
        <v>4783.33</v>
      </c>
    </row>
    <row r="23" spans="2:19" ht="39">
      <c r="B23" s="139">
        <v>5</v>
      </c>
      <c r="C23" s="140" t="s">
        <v>826</v>
      </c>
      <c r="D23" s="141" t="s">
        <v>5</v>
      </c>
      <c r="E23" s="140" t="s">
        <v>825</v>
      </c>
      <c r="F23" s="140" t="s">
        <v>824</v>
      </c>
      <c r="G23" s="142">
        <v>1</v>
      </c>
      <c r="H23" s="147">
        <v>1908</v>
      </c>
      <c r="I23" s="144">
        <v>1639.7</v>
      </c>
      <c r="J23" s="145">
        <v>268.3</v>
      </c>
      <c r="K23" s="146">
        <v>1</v>
      </c>
      <c r="L23" s="147" t="e">
        <f>#REF!</f>
        <v>#REF!</v>
      </c>
      <c r="M23" s="142" t="e">
        <f>#REF!</f>
        <v>#REF!</v>
      </c>
      <c r="N23" s="148">
        <f t="shared" si="0"/>
        <v>1</v>
      </c>
      <c r="O23" s="142">
        <f t="shared" si="1"/>
        <v>1908</v>
      </c>
      <c r="P23" s="142">
        <f t="shared" si="2"/>
        <v>1639.7</v>
      </c>
      <c r="Q23" s="142">
        <f t="shared" si="3"/>
        <v>268.3</v>
      </c>
      <c r="R23" s="142">
        <v>1</v>
      </c>
      <c r="S23" s="142">
        <v>1908</v>
      </c>
    </row>
    <row r="24" spans="2:19" ht="39">
      <c r="B24" s="139">
        <v>6</v>
      </c>
      <c r="C24" s="140" t="s">
        <v>823</v>
      </c>
      <c r="D24" s="141" t="s">
        <v>5</v>
      </c>
      <c r="E24" s="140" t="s">
        <v>291</v>
      </c>
      <c r="F24" s="140" t="s">
        <v>822</v>
      </c>
      <c r="G24" s="142">
        <v>1</v>
      </c>
      <c r="H24" s="147">
        <v>14950</v>
      </c>
      <c r="I24" s="144">
        <v>1868.7</v>
      </c>
      <c r="J24" s="145">
        <v>13081.300000000001</v>
      </c>
      <c r="K24" s="146">
        <v>1</v>
      </c>
      <c r="L24" s="147" t="e">
        <f>#REF!</f>
        <v>#REF!</v>
      </c>
      <c r="M24" s="142" t="e">
        <f>#REF!</f>
        <v>#REF!</v>
      </c>
      <c r="N24" s="148">
        <f t="shared" si="0"/>
        <v>1</v>
      </c>
      <c r="O24" s="142">
        <f t="shared" si="1"/>
        <v>14950</v>
      </c>
      <c r="P24" s="142">
        <f t="shared" si="2"/>
        <v>1868.7</v>
      </c>
      <c r="Q24" s="142">
        <f t="shared" si="3"/>
        <v>13081.300000000001</v>
      </c>
      <c r="R24" s="142">
        <v>1</v>
      </c>
      <c r="S24" s="142">
        <v>14950</v>
      </c>
    </row>
    <row r="25" spans="2:19" ht="26.25">
      <c r="B25" s="139">
        <v>7</v>
      </c>
      <c r="C25" s="140" t="s">
        <v>821</v>
      </c>
      <c r="D25" s="141" t="s">
        <v>5</v>
      </c>
      <c r="E25" s="140" t="s">
        <v>351</v>
      </c>
      <c r="F25" s="140" t="s">
        <v>820</v>
      </c>
      <c r="G25" s="142">
        <v>1</v>
      </c>
      <c r="H25" s="147">
        <v>1212</v>
      </c>
      <c r="I25" s="144">
        <v>1212</v>
      </c>
      <c r="J25" s="145">
        <v>0</v>
      </c>
      <c r="K25" s="146">
        <v>1</v>
      </c>
      <c r="L25" s="147" t="e">
        <f>#REF!</f>
        <v>#REF!</v>
      </c>
      <c r="M25" s="142" t="e">
        <f>#REF!</f>
        <v>#REF!</v>
      </c>
      <c r="N25" s="148">
        <f t="shared" si="0"/>
        <v>1</v>
      </c>
      <c r="O25" s="142">
        <f t="shared" si="1"/>
        <v>1212</v>
      </c>
      <c r="P25" s="142">
        <f t="shared" si="2"/>
        <v>1212</v>
      </c>
      <c r="Q25" s="142">
        <f t="shared" si="3"/>
        <v>0</v>
      </c>
      <c r="R25" s="142">
        <v>1</v>
      </c>
      <c r="S25" s="142">
        <v>1212</v>
      </c>
    </row>
    <row r="26" spans="2:19" ht="26.25">
      <c r="B26" s="139">
        <v>8</v>
      </c>
      <c r="C26" s="140" t="s">
        <v>373</v>
      </c>
      <c r="D26" s="141" t="s">
        <v>5</v>
      </c>
      <c r="E26" s="140" t="s">
        <v>372</v>
      </c>
      <c r="F26" s="140" t="s">
        <v>819</v>
      </c>
      <c r="G26" s="142">
        <v>1</v>
      </c>
      <c r="H26" s="147">
        <v>2750</v>
      </c>
      <c r="I26" s="144">
        <v>2567.94</v>
      </c>
      <c r="J26" s="145">
        <v>182.06</v>
      </c>
      <c r="K26" s="146">
        <v>1</v>
      </c>
      <c r="L26" s="147" t="e">
        <f>#REF!</f>
        <v>#REF!</v>
      </c>
      <c r="M26" s="142" t="e">
        <f>#REF!</f>
        <v>#REF!</v>
      </c>
      <c r="N26" s="148">
        <f t="shared" si="0"/>
        <v>1</v>
      </c>
      <c r="O26" s="142">
        <f t="shared" si="1"/>
        <v>2750</v>
      </c>
      <c r="P26" s="142">
        <f t="shared" si="2"/>
        <v>2567.94</v>
      </c>
      <c r="Q26" s="142">
        <f t="shared" si="3"/>
        <v>182.06</v>
      </c>
      <c r="R26" s="142">
        <v>1</v>
      </c>
      <c r="S26" s="142">
        <v>2750</v>
      </c>
    </row>
    <row r="27" spans="2:19" ht="26.25">
      <c r="B27" s="139">
        <v>9</v>
      </c>
      <c r="C27" s="140" t="s">
        <v>818</v>
      </c>
      <c r="D27" s="141" t="s">
        <v>5</v>
      </c>
      <c r="E27" s="140" t="s">
        <v>817</v>
      </c>
      <c r="F27" s="140" t="s">
        <v>816</v>
      </c>
      <c r="G27" s="142">
        <v>1</v>
      </c>
      <c r="H27" s="147">
        <v>281</v>
      </c>
      <c r="I27" s="144">
        <v>281</v>
      </c>
      <c r="J27" s="145">
        <v>0</v>
      </c>
      <c r="K27" s="146">
        <v>1</v>
      </c>
      <c r="L27" s="147" t="e">
        <f>#REF!</f>
        <v>#REF!</v>
      </c>
      <c r="M27" s="142" t="e">
        <f>#REF!</f>
        <v>#REF!</v>
      </c>
      <c r="N27" s="148">
        <f t="shared" si="0"/>
        <v>1</v>
      </c>
      <c r="O27" s="142">
        <f t="shared" si="1"/>
        <v>281</v>
      </c>
      <c r="P27" s="142">
        <f t="shared" si="2"/>
        <v>281</v>
      </c>
      <c r="Q27" s="142">
        <f t="shared" si="3"/>
        <v>0</v>
      </c>
      <c r="R27" s="142">
        <v>1</v>
      </c>
      <c r="S27" s="142">
        <v>281</v>
      </c>
    </row>
    <row r="28" spans="2:19" ht="26.25">
      <c r="B28" s="139">
        <v>10</v>
      </c>
      <c r="C28" s="140" t="s">
        <v>815</v>
      </c>
      <c r="D28" s="141" t="s">
        <v>5</v>
      </c>
      <c r="E28" s="140" t="s">
        <v>802</v>
      </c>
      <c r="F28" s="140" t="s">
        <v>814</v>
      </c>
      <c r="G28" s="142">
        <v>1</v>
      </c>
      <c r="H28" s="147">
        <v>317</v>
      </c>
      <c r="I28" s="144">
        <v>317</v>
      </c>
      <c r="J28" s="145">
        <v>0</v>
      </c>
      <c r="K28" s="146">
        <v>1</v>
      </c>
      <c r="L28" s="147" t="e">
        <f>#REF!</f>
        <v>#REF!</v>
      </c>
      <c r="M28" s="142" t="e">
        <f>#REF!</f>
        <v>#REF!</v>
      </c>
      <c r="N28" s="148">
        <f t="shared" si="0"/>
        <v>1</v>
      </c>
      <c r="O28" s="142">
        <f t="shared" si="1"/>
        <v>317</v>
      </c>
      <c r="P28" s="142">
        <f t="shared" si="2"/>
        <v>317</v>
      </c>
      <c r="Q28" s="142">
        <f t="shared" si="3"/>
        <v>0</v>
      </c>
      <c r="R28" s="142">
        <v>1</v>
      </c>
      <c r="S28" s="142">
        <v>317</v>
      </c>
    </row>
    <row r="29" spans="2:19" ht="26.25">
      <c r="B29" s="139">
        <v>11</v>
      </c>
      <c r="C29" s="140" t="s">
        <v>245</v>
      </c>
      <c r="D29" s="141" t="s">
        <v>5</v>
      </c>
      <c r="E29" s="140" t="s">
        <v>813</v>
      </c>
      <c r="F29" s="140" t="s">
        <v>812</v>
      </c>
      <c r="G29" s="142">
        <v>1</v>
      </c>
      <c r="H29" s="147">
        <v>6372</v>
      </c>
      <c r="I29" s="144">
        <v>6372</v>
      </c>
      <c r="J29" s="145">
        <v>0</v>
      </c>
      <c r="K29" s="146">
        <v>1</v>
      </c>
      <c r="L29" s="147" t="e">
        <f>#REF!</f>
        <v>#REF!</v>
      </c>
      <c r="M29" s="142" t="e">
        <f>#REF!</f>
        <v>#REF!</v>
      </c>
      <c r="N29" s="148">
        <f t="shared" si="0"/>
        <v>1</v>
      </c>
      <c r="O29" s="142">
        <f t="shared" si="1"/>
        <v>6372</v>
      </c>
      <c r="P29" s="142">
        <f t="shared" si="2"/>
        <v>6372</v>
      </c>
      <c r="Q29" s="142">
        <f t="shared" si="3"/>
        <v>0</v>
      </c>
      <c r="R29" s="142">
        <v>1</v>
      </c>
      <c r="S29" s="142">
        <v>6372</v>
      </c>
    </row>
    <row r="30" spans="2:19" ht="26.25">
      <c r="B30" s="139">
        <v>12</v>
      </c>
      <c r="C30" s="140" t="s">
        <v>811</v>
      </c>
      <c r="D30" s="141" t="s">
        <v>5</v>
      </c>
      <c r="E30" s="140" t="s">
        <v>256</v>
      </c>
      <c r="F30" s="140" t="s">
        <v>810</v>
      </c>
      <c r="G30" s="142">
        <v>1</v>
      </c>
      <c r="H30" s="147">
        <v>3200</v>
      </c>
      <c r="I30" s="144">
        <v>3200</v>
      </c>
      <c r="J30" s="145">
        <v>0</v>
      </c>
      <c r="K30" s="146">
        <v>1</v>
      </c>
      <c r="L30" s="147" t="e">
        <f>#REF!</f>
        <v>#REF!</v>
      </c>
      <c r="M30" s="142" t="e">
        <f>#REF!</f>
        <v>#REF!</v>
      </c>
      <c r="N30" s="148">
        <f t="shared" si="0"/>
        <v>1</v>
      </c>
      <c r="O30" s="142">
        <f t="shared" si="1"/>
        <v>3200</v>
      </c>
      <c r="P30" s="142">
        <f t="shared" si="2"/>
        <v>3200</v>
      </c>
      <c r="Q30" s="142">
        <f t="shared" si="3"/>
        <v>0</v>
      </c>
      <c r="R30" s="142">
        <v>1</v>
      </c>
      <c r="S30" s="142">
        <v>3200</v>
      </c>
    </row>
    <row r="31" spans="2:19" ht="26.25">
      <c r="B31" s="139">
        <v>13</v>
      </c>
      <c r="C31" s="140" t="s">
        <v>360</v>
      </c>
      <c r="D31" s="141" t="s">
        <v>5</v>
      </c>
      <c r="E31" s="140" t="s">
        <v>351</v>
      </c>
      <c r="F31" s="140" t="s">
        <v>809</v>
      </c>
      <c r="G31" s="142">
        <v>1</v>
      </c>
      <c r="H31" s="147">
        <v>735</v>
      </c>
      <c r="I31" s="144">
        <v>735</v>
      </c>
      <c r="J31" s="145">
        <v>0</v>
      </c>
      <c r="K31" s="146">
        <v>1</v>
      </c>
      <c r="L31" s="147" t="e">
        <f>#REF!</f>
        <v>#REF!</v>
      </c>
      <c r="M31" s="142" t="e">
        <f>#REF!</f>
        <v>#REF!</v>
      </c>
      <c r="N31" s="148">
        <f t="shared" si="0"/>
        <v>1</v>
      </c>
      <c r="O31" s="142">
        <f t="shared" si="1"/>
        <v>735</v>
      </c>
      <c r="P31" s="142">
        <f t="shared" si="2"/>
        <v>735</v>
      </c>
      <c r="Q31" s="142">
        <f t="shared" si="3"/>
        <v>0</v>
      </c>
      <c r="R31" s="142">
        <v>1</v>
      </c>
      <c r="S31" s="142">
        <v>735</v>
      </c>
    </row>
    <row r="32" spans="2:19" ht="26.25">
      <c r="B32" s="139">
        <v>14</v>
      </c>
      <c r="C32" s="140" t="s">
        <v>357</v>
      </c>
      <c r="D32" s="141" t="s">
        <v>5</v>
      </c>
      <c r="E32" s="140" t="s">
        <v>808</v>
      </c>
      <c r="F32" s="140" t="s">
        <v>807</v>
      </c>
      <c r="G32" s="142">
        <v>1</v>
      </c>
      <c r="H32" s="147">
        <v>3000</v>
      </c>
      <c r="I32" s="144">
        <v>3000</v>
      </c>
      <c r="J32" s="145">
        <v>0</v>
      </c>
      <c r="K32" s="146">
        <v>1</v>
      </c>
      <c r="L32" s="147" t="e">
        <f>#REF!</f>
        <v>#REF!</v>
      </c>
      <c r="M32" s="142" t="e">
        <f>#REF!</f>
        <v>#REF!</v>
      </c>
      <c r="N32" s="148">
        <f t="shared" si="0"/>
        <v>1</v>
      </c>
      <c r="O32" s="142">
        <f t="shared" si="1"/>
        <v>3000</v>
      </c>
      <c r="P32" s="142">
        <f t="shared" si="2"/>
        <v>3000</v>
      </c>
      <c r="Q32" s="142">
        <f t="shared" si="3"/>
        <v>0</v>
      </c>
      <c r="R32" s="142">
        <v>1</v>
      </c>
      <c r="S32" s="142">
        <v>3000</v>
      </c>
    </row>
    <row r="33" spans="2:19" ht="26.25">
      <c r="B33" s="139">
        <v>15</v>
      </c>
      <c r="C33" s="140" t="s">
        <v>806</v>
      </c>
      <c r="D33" s="141" t="s">
        <v>5</v>
      </c>
      <c r="E33" s="140" t="s">
        <v>805</v>
      </c>
      <c r="F33" s="140" t="s">
        <v>804</v>
      </c>
      <c r="G33" s="142">
        <v>1</v>
      </c>
      <c r="H33" s="147">
        <v>125</v>
      </c>
      <c r="I33" s="144">
        <v>125</v>
      </c>
      <c r="J33" s="145">
        <v>0</v>
      </c>
      <c r="K33" s="146">
        <v>1</v>
      </c>
      <c r="L33" s="147" t="e">
        <f>#REF!</f>
        <v>#REF!</v>
      </c>
      <c r="M33" s="142" t="e">
        <f>#REF!</f>
        <v>#REF!</v>
      </c>
      <c r="N33" s="148">
        <f t="shared" si="0"/>
        <v>1</v>
      </c>
      <c r="O33" s="142">
        <f t="shared" si="1"/>
        <v>125</v>
      </c>
      <c r="P33" s="142">
        <f t="shared" si="2"/>
        <v>125</v>
      </c>
      <c r="Q33" s="142">
        <f t="shared" si="3"/>
        <v>0</v>
      </c>
      <c r="R33" s="142">
        <v>1</v>
      </c>
      <c r="S33" s="142">
        <v>125</v>
      </c>
    </row>
    <row r="34" spans="2:19" ht="26.25">
      <c r="B34" s="139">
        <v>16</v>
      </c>
      <c r="C34" s="140" t="s">
        <v>803</v>
      </c>
      <c r="D34" s="141" t="s">
        <v>5</v>
      </c>
      <c r="E34" s="140" t="s">
        <v>802</v>
      </c>
      <c r="F34" s="140" t="s">
        <v>801</v>
      </c>
      <c r="G34" s="142">
        <v>1</v>
      </c>
      <c r="H34" s="147">
        <v>10924</v>
      </c>
      <c r="I34" s="144">
        <v>10924</v>
      </c>
      <c r="J34" s="145">
        <v>0</v>
      </c>
      <c r="K34" s="146">
        <v>1</v>
      </c>
      <c r="L34" s="147" t="e">
        <f>#REF!</f>
        <v>#REF!</v>
      </c>
      <c r="M34" s="142" t="e">
        <f>#REF!</f>
        <v>#REF!</v>
      </c>
      <c r="N34" s="148">
        <f t="shared" si="0"/>
        <v>1</v>
      </c>
      <c r="O34" s="142">
        <f t="shared" si="1"/>
        <v>10924</v>
      </c>
      <c r="P34" s="142">
        <f t="shared" si="2"/>
        <v>10924</v>
      </c>
      <c r="Q34" s="142">
        <f t="shared" si="3"/>
        <v>0</v>
      </c>
      <c r="R34" s="142">
        <v>1</v>
      </c>
      <c r="S34" s="142">
        <v>10924</v>
      </c>
    </row>
    <row r="35" spans="2:19" ht="26.25">
      <c r="B35" s="139">
        <v>17</v>
      </c>
      <c r="C35" s="140" t="s">
        <v>800</v>
      </c>
      <c r="D35" s="141" t="s">
        <v>5</v>
      </c>
      <c r="E35" s="140" t="s">
        <v>233</v>
      </c>
      <c r="F35" s="140" t="s">
        <v>799</v>
      </c>
      <c r="G35" s="142">
        <v>1</v>
      </c>
      <c r="H35" s="147">
        <v>895</v>
      </c>
      <c r="I35" s="144">
        <v>895</v>
      </c>
      <c r="J35" s="145">
        <v>0</v>
      </c>
      <c r="K35" s="146">
        <v>1</v>
      </c>
      <c r="L35" s="147" t="e">
        <f>#REF!</f>
        <v>#REF!</v>
      </c>
      <c r="M35" s="142" t="e">
        <f>#REF!</f>
        <v>#REF!</v>
      </c>
      <c r="N35" s="148">
        <f t="shared" si="0"/>
        <v>1</v>
      </c>
      <c r="O35" s="142">
        <f t="shared" si="1"/>
        <v>895</v>
      </c>
      <c r="P35" s="142">
        <f t="shared" si="2"/>
        <v>895</v>
      </c>
      <c r="Q35" s="142">
        <f t="shared" si="3"/>
        <v>0</v>
      </c>
      <c r="R35" s="142">
        <v>1</v>
      </c>
      <c r="S35" s="142">
        <v>895</v>
      </c>
    </row>
    <row r="36" spans="2:19" ht="26.25">
      <c r="B36" s="139">
        <v>18</v>
      </c>
      <c r="C36" s="140" t="s">
        <v>798</v>
      </c>
      <c r="D36" s="141" t="s">
        <v>5</v>
      </c>
      <c r="E36" s="140" t="s">
        <v>797</v>
      </c>
      <c r="F36" s="140" t="s">
        <v>796</v>
      </c>
      <c r="G36" s="142">
        <v>1</v>
      </c>
      <c r="H36" s="147">
        <v>191</v>
      </c>
      <c r="I36" s="144">
        <v>191</v>
      </c>
      <c r="J36" s="145">
        <v>0</v>
      </c>
      <c r="K36" s="146">
        <v>1</v>
      </c>
      <c r="L36" s="147" t="e">
        <f>#REF!</f>
        <v>#REF!</v>
      </c>
      <c r="M36" s="142" t="e">
        <f>#REF!</f>
        <v>#REF!</v>
      </c>
      <c r="N36" s="148">
        <f t="shared" si="0"/>
        <v>1</v>
      </c>
      <c r="O36" s="142">
        <f t="shared" si="1"/>
        <v>191</v>
      </c>
      <c r="P36" s="142">
        <f t="shared" si="2"/>
        <v>191</v>
      </c>
      <c r="Q36" s="142">
        <f t="shared" si="3"/>
        <v>0</v>
      </c>
      <c r="R36" s="142">
        <v>1</v>
      </c>
      <c r="S36" s="142">
        <v>191</v>
      </c>
    </row>
    <row r="37" spans="2:19" ht="26.25">
      <c r="B37" s="139">
        <v>19</v>
      </c>
      <c r="C37" s="140" t="s">
        <v>226</v>
      </c>
      <c r="D37" s="141" t="s">
        <v>5</v>
      </c>
      <c r="E37" s="140" t="s">
        <v>225</v>
      </c>
      <c r="F37" s="140" t="s">
        <v>795</v>
      </c>
      <c r="G37" s="142">
        <v>1</v>
      </c>
      <c r="H37" s="147">
        <v>5700</v>
      </c>
      <c r="I37" s="144">
        <v>712.5</v>
      </c>
      <c r="J37" s="145">
        <v>4987.5</v>
      </c>
      <c r="K37" s="146">
        <v>1</v>
      </c>
      <c r="L37" s="147" t="e">
        <f>#REF!</f>
        <v>#REF!</v>
      </c>
      <c r="M37" s="142" t="e">
        <f>#REF!</f>
        <v>#REF!</v>
      </c>
      <c r="N37" s="148">
        <f t="shared" si="0"/>
        <v>1</v>
      </c>
      <c r="O37" s="142">
        <f t="shared" si="1"/>
        <v>5700</v>
      </c>
      <c r="P37" s="142">
        <f t="shared" si="2"/>
        <v>712.5</v>
      </c>
      <c r="Q37" s="142">
        <f t="shared" si="3"/>
        <v>4987.5</v>
      </c>
      <c r="R37" s="142">
        <v>1</v>
      </c>
      <c r="S37" s="142">
        <v>5700</v>
      </c>
    </row>
    <row r="38" spans="2:19" ht="26.25">
      <c r="B38" s="139">
        <v>20</v>
      </c>
      <c r="C38" s="140" t="s">
        <v>226</v>
      </c>
      <c r="D38" s="141" t="s">
        <v>5</v>
      </c>
      <c r="E38" s="140" t="s">
        <v>225</v>
      </c>
      <c r="F38" s="140" t="s">
        <v>794</v>
      </c>
      <c r="G38" s="142">
        <v>1</v>
      </c>
      <c r="H38" s="147">
        <v>5700</v>
      </c>
      <c r="I38" s="144">
        <v>712.5</v>
      </c>
      <c r="J38" s="145">
        <v>4987.5</v>
      </c>
      <c r="K38" s="146">
        <v>1</v>
      </c>
      <c r="L38" s="147" t="e">
        <f>#REF!</f>
        <v>#REF!</v>
      </c>
      <c r="M38" s="142" t="e">
        <f>#REF!</f>
        <v>#REF!</v>
      </c>
      <c r="N38" s="148">
        <f t="shared" si="0"/>
        <v>1</v>
      </c>
      <c r="O38" s="142">
        <f t="shared" si="1"/>
        <v>5700</v>
      </c>
      <c r="P38" s="142">
        <f t="shared" si="2"/>
        <v>712.5</v>
      </c>
      <c r="Q38" s="142">
        <f t="shared" si="3"/>
        <v>4987.5</v>
      </c>
      <c r="R38" s="142">
        <v>1</v>
      </c>
      <c r="S38" s="142">
        <v>5700</v>
      </c>
    </row>
    <row r="39" spans="2:19" ht="39.75" thickBot="1">
      <c r="B39" s="139">
        <v>21</v>
      </c>
      <c r="C39" s="140" t="s">
        <v>793</v>
      </c>
      <c r="D39" s="141" t="s">
        <v>5</v>
      </c>
      <c r="E39" s="140" t="s">
        <v>222</v>
      </c>
      <c r="F39" s="140" t="s">
        <v>792</v>
      </c>
      <c r="G39" s="142">
        <v>1</v>
      </c>
      <c r="H39" s="147">
        <v>47404.16</v>
      </c>
      <c r="I39" s="144">
        <v>11060.84</v>
      </c>
      <c r="J39" s="145">
        <v>36343.32</v>
      </c>
      <c r="K39" s="146">
        <v>1</v>
      </c>
      <c r="L39" s="147" t="e">
        <f>#REF!</f>
        <v>#REF!</v>
      </c>
      <c r="M39" s="142" t="e">
        <f>#REF!</f>
        <v>#REF!</v>
      </c>
      <c r="N39" s="148">
        <f t="shared" si="0"/>
        <v>1</v>
      </c>
      <c r="O39" s="142">
        <f t="shared" si="1"/>
        <v>47404.16</v>
      </c>
      <c r="P39" s="142">
        <f t="shared" si="2"/>
        <v>11060.84</v>
      </c>
      <c r="Q39" s="142">
        <f t="shared" si="3"/>
        <v>36343.32</v>
      </c>
      <c r="R39" s="142">
        <v>1</v>
      </c>
      <c r="S39" s="142">
        <v>47404.16</v>
      </c>
    </row>
    <row r="40" spans="2:10" ht="13.5" thickBot="1">
      <c r="B40" s="149"/>
      <c r="C40" s="150" t="s">
        <v>791</v>
      </c>
      <c r="D40" s="13" t="s">
        <v>0</v>
      </c>
      <c r="E40" s="28" t="s">
        <v>0</v>
      </c>
      <c r="F40" s="12" t="s">
        <v>0</v>
      </c>
      <c r="G40" s="151">
        <f>SUM(Розівка!N14:N39)</f>
        <v>21</v>
      </c>
      <c r="H40" s="152">
        <f>SUM(Розівка!O14:O39)</f>
        <v>216263.49000000002</v>
      </c>
      <c r="I40" s="153">
        <f>SUM(Розівка!P14:P39)</f>
        <v>59683.729999999996</v>
      </c>
      <c r="J40" s="154">
        <f>SUM(Розівка!Q14:Q39)</f>
        <v>156579.76</v>
      </c>
    </row>
    <row r="41" spans="2:10" ht="13.5" thickBot="1">
      <c r="B41" s="284" t="s">
        <v>7</v>
      </c>
      <c r="C41" s="285"/>
      <c r="D41" s="27"/>
      <c r="E41" s="164"/>
      <c r="F41" s="27"/>
      <c r="G41" s="27"/>
      <c r="H41" s="27"/>
      <c r="I41" s="27"/>
      <c r="J41" s="138"/>
    </row>
    <row r="42" spans="2:19" ht="39.75" thickBot="1">
      <c r="B42" s="139">
        <v>22</v>
      </c>
      <c r="C42" s="140" t="s">
        <v>790</v>
      </c>
      <c r="D42" s="141" t="s">
        <v>5</v>
      </c>
      <c r="E42" s="140" t="s">
        <v>789</v>
      </c>
      <c r="F42" s="140" t="s">
        <v>788</v>
      </c>
      <c r="G42" s="142">
        <v>1</v>
      </c>
      <c r="H42" s="147">
        <v>37625</v>
      </c>
      <c r="I42" s="144">
        <v>37625</v>
      </c>
      <c r="J42" s="145">
        <v>0</v>
      </c>
      <c r="K42" s="146">
        <v>1</v>
      </c>
      <c r="L42" s="147" t="e">
        <f>#REF!</f>
        <v>#REF!</v>
      </c>
      <c r="M42" s="142" t="e">
        <f>#REF!</f>
        <v>#REF!</v>
      </c>
      <c r="N42" s="148">
        <f>G42</f>
        <v>1</v>
      </c>
      <c r="O42" s="142">
        <f>H42</f>
        <v>37625</v>
      </c>
      <c r="P42" s="142">
        <f>I42</f>
        <v>37625</v>
      </c>
      <c r="Q42" s="142">
        <f>J42</f>
        <v>0</v>
      </c>
      <c r="R42" s="142">
        <v>1</v>
      </c>
      <c r="S42" s="142">
        <v>37625</v>
      </c>
    </row>
    <row r="43" spans="2:10" ht="13.5" thickBot="1">
      <c r="B43" s="149"/>
      <c r="C43" s="150" t="s">
        <v>787</v>
      </c>
      <c r="D43" s="13" t="s">
        <v>0</v>
      </c>
      <c r="E43" s="28" t="s">
        <v>0</v>
      </c>
      <c r="F43" s="12" t="s">
        <v>0</v>
      </c>
      <c r="G43" s="151">
        <f>SUM(Розівка!N41:N42)</f>
        <v>1</v>
      </c>
      <c r="H43" s="152">
        <f>SUM(Розівка!O41:O42)</f>
        <v>37625</v>
      </c>
      <c r="I43" s="153">
        <f>SUM(Розівка!P41:P42)</f>
        <v>37625</v>
      </c>
      <c r="J43" s="154">
        <f>SUM(Розівка!Q41:Q42)</f>
        <v>0</v>
      </c>
    </row>
    <row r="44" spans="2:10" ht="13.5" thickBot="1">
      <c r="B44" s="284" t="s">
        <v>219</v>
      </c>
      <c r="C44" s="285"/>
      <c r="D44" s="27"/>
      <c r="E44" s="164"/>
      <c r="F44" s="27"/>
      <c r="G44" s="27"/>
      <c r="H44" s="27"/>
      <c r="I44" s="27"/>
      <c r="J44" s="138"/>
    </row>
    <row r="45" spans="2:19" ht="26.25">
      <c r="B45" s="139">
        <v>23</v>
      </c>
      <c r="C45" s="140" t="s">
        <v>786</v>
      </c>
      <c r="D45" s="141" t="s">
        <v>5</v>
      </c>
      <c r="E45" s="140" t="s">
        <v>241</v>
      </c>
      <c r="F45" s="140" t="s">
        <v>785</v>
      </c>
      <c r="G45" s="142">
        <v>1</v>
      </c>
      <c r="H45" s="147">
        <v>300</v>
      </c>
      <c r="I45" s="144">
        <v>300</v>
      </c>
      <c r="J45" s="145">
        <v>0</v>
      </c>
      <c r="K45" s="146">
        <v>1</v>
      </c>
      <c r="L45" s="147" t="e">
        <f>#REF!</f>
        <v>#REF!</v>
      </c>
      <c r="M45" s="142" t="e">
        <f>#REF!</f>
        <v>#REF!</v>
      </c>
      <c r="N45" s="148">
        <f aca="true" t="shared" si="4" ref="N45:N57">G45</f>
        <v>1</v>
      </c>
      <c r="O45" s="142">
        <f aca="true" t="shared" si="5" ref="O45:O57">H45</f>
        <v>300</v>
      </c>
      <c r="P45" s="142">
        <f aca="true" t="shared" si="6" ref="P45:P57">I45</f>
        <v>300</v>
      </c>
      <c r="Q45" s="142">
        <f aca="true" t="shared" si="7" ref="Q45:Q57">J45</f>
        <v>0</v>
      </c>
      <c r="R45" s="142">
        <v>1</v>
      </c>
      <c r="S45" s="142">
        <v>300</v>
      </c>
    </row>
    <row r="46" spans="2:19" ht="26.25">
      <c r="B46" s="139">
        <v>24</v>
      </c>
      <c r="C46" s="140" t="s">
        <v>784</v>
      </c>
      <c r="D46" s="141" t="s">
        <v>5</v>
      </c>
      <c r="E46" s="140" t="s">
        <v>241</v>
      </c>
      <c r="F46" s="140" t="s">
        <v>783</v>
      </c>
      <c r="G46" s="165">
        <v>1</v>
      </c>
      <c r="H46" s="208">
        <v>360</v>
      </c>
      <c r="I46" s="252">
        <v>360</v>
      </c>
      <c r="J46" s="145">
        <v>0</v>
      </c>
      <c r="K46" s="146">
        <v>1</v>
      </c>
      <c r="L46" s="147" t="e">
        <f>#REF!</f>
        <v>#REF!</v>
      </c>
      <c r="M46" s="142" t="e">
        <f>#REF!</f>
        <v>#REF!</v>
      </c>
      <c r="N46" s="148">
        <f t="shared" si="4"/>
        <v>1</v>
      </c>
      <c r="O46" s="142">
        <f t="shared" si="5"/>
        <v>360</v>
      </c>
      <c r="P46" s="142">
        <f t="shared" si="6"/>
        <v>360</v>
      </c>
      <c r="Q46" s="142">
        <f t="shared" si="7"/>
        <v>0</v>
      </c>
      <c r="R46" s="142">
        <v>1</v>
      </c>
      <c r="S46" s="142">
        <v>360</v>
      </c>
    </row>
    <row r="47" spans="2:19" ht="26.25">
      <c r="B47" s="139">
        <v>25</v>
      </c>
      <c r="C47" s="140" t="s">
        <v>781</v>
      </c>
      <c r="D47" s="141" t="s">
        <v>5</v>
      </c>
      <c r="E47" s="140" t="s">
        <v>241</v>
      </c>
      <c r="F47" s="159" t="s">
        <v>782</v>
      </c>
      <c r="G47" s="160">
        <v>1</v>
      </c>
      <c r="H47" s="160">
        <v>441</v>
      </c>
      <c r="I47" s="160">
        <v>441</v>
      </c>
      <c r="J47" s="251">
        <v>0</v>
      </c>
      <c r="K47" s="146">
        <v>1</v>
      </c>
      <c r="L47" s="147" t="e">
        <f>#REF!</f>
        <v>#REF!</v>
      </c>
      <c r="M47" s="142" t="e">
        <f>#REF!</f>
        <v>#REF!</v>
      </c>
      <c r="N47" s="148">
        <f t="shared" si="4"/>
        <v>1</v>
      </c>
      <c r="O47" s="142">
        <f t="shared" si="5"/>
        <v>441</v>
      </c>
      <c r="P47" s="142">
        <f t="shared" si="6"/>
        <v>441</v>
      </c>
      <c r="Q47" s="142">
        <f t="shared" si="7"/>
        <v>0</v>
      </c>
      <c r="R47" s="142">
        <v>1</v>
      </c>
      <c r="S47" s="142">
        <v>441</v>
      </c>
    </row>
    <row r="48" spans="2:19" ht="26.25">
      <c r="B48" s="139">
        <v>26</v>
      </c>
      <c r="C48" s="140" t="s">
        <v>781</v>
      </c>
      <c r="D48" s="141" t="s">
        <v>5</v>
      </c>
      <c r="E48" s="140" t="s">
        <v>241</v>
      </c>
      <c r="F48" s="159" t="s">
        <v>782</v>
      </c>
      <c r="G48" s="160">
        <v>1</v>
      </c>
      <c r="H48" s="160">
        <v>441</v>
      </c>
      <c r="I48" s="160">
        <v>441</v>
      </c>
      <c r="J48" s="251">
        <v>0</v>
      </c>
      <c r="K48" s="146">
        <v>1</v>
      </c>
      <c r="L48" s="147" t="e">
        <f>#REF!</f>
        <v>#REF!</v>
      </c>
      <c r="M48" s="142" t="e">
        <f>#REF!</f>
        <v>#REF!</v>
      </c>
      <c r="N48" s="148">
        <f t="shared" si="4"/>
        <v>1</v>
      </c>
      <c r="O48" s="142">
        <f t="shared" si="5"/>
        <v>441</v>
      </c>
      <c r="P48" s="142">
        <f t="shared" si="6"/>
        <v>441</v>
      </c>
      <c r="Q48" s="142">
        <f t="shared" si="7"/>
        <v>0</v>
      </c>
      <c r="R48" s="142">
        <v>1</v>
      </c>
      <c r="S48" s="142">
        <v>441</v>
      </c>
    </row>
    <row r="49" spans="2:19" ht="26.25">
      <c r="B49" s="139">
        <v>27</v>
      </c>
      <c r="C49" s="140" t="s">
        <v>781</v>
      </c>
      <c r="D49" s="141" t="s">
        <v>5</v>
      </c>
      <c r="E49" s="140" t="s">
        <v>241</v>
      </c>
      <c r="F49" s="159" t="s">
        <v>782</v>
      </c>
      <c r="G49" s="160">
        <v>1</v>
      </c>
      <c r="H49" s="160">
        <v>441</v>
      </c>
      <c r="I49" s="160">
        <v>441</v>
      </c>
      <c r="J49" s="251">
        <v>0</v>
      </c>
      <c r="K49" s="146">
        <v>1</v>
      </c>
      <c r="L49" s="147" t="e">
        <f>#REF!</f>
        <v>#REF!</v>
      </c>
      <c r="M49" s="142" t="e">
        <f>#REF!</f>
        <v>#REF!</v>
      </c>
      <c r="N49" s="148">
        <f t="shared" si="4"/>
        <v>1</v>
      </c>
      <c r="O49" s="142">
        <f t="shared" si="5"/>
        <v>441</v>
      </c>
      <c r="P49" s="142">
        <f t="shared" si="6"/>
        <v>441</v>
      </c>
      <c r="Q49" s="142">
        <f t="shared" si="7"/>
        <v>0</v>
      </c>
      <c r="R49" s="142">
        <v>1</v>
      </c>
      <c r="S49" s="142">
        <v>441</v>
      </c>
    </row>
    <row r="50" spans="2:19" ht="26.25">
      <c r="B50" s="139">
        <v>28</v>
      </c>
      <c r="C50" s="140" t="s">
        <v>781</v>
      </c>
      <c r="D50" s="141" t="s">
        <v>5</v>
      </c>
      <c r="E50" s="140" t="s">
        <v>241</v>
      </c>
      <c r="F50" s="159" t="s">
        <v>780</v>
      </c>
      <c r="G50" s="160">
        <v>1</v>
      </c>
      <c r="H50" s="160">
        <v>441</v>
      </c>
      <c r="I50" s="160">
        <v>441</v>
      </c>
      <c r="J50" s="251">
        <v>0</v>
      </c>
      <c r="K50" s="146">
        <v>1</v>
      </c>
      <c r="L50" s="147" t="e">
        <f>#REF!</f>
        <v>#REF!</v>
      </c>
      <c r="M50" s="142" t="e">
        <f>#REF!</f>
        <v>#REF!</v>
      </c>
      <c r="N50" s="148">
        <f t="shared" si="4"/>
        <v>1</v>
      </c>
      <c r="O50" s="142">
        <f t="shared" si="5"/>
        <v>441</v>
      </c>
      <c r="P50" s="142">
        <f t="shared" si="6"/>
        <v>441</v>
      </c>
      <c r="Q50" s="142">
        <f t="shared" si="7"/>
        <v>0</v>
      </c>
      <c r="R50" s="142">
        <v>1</v>
      </c>
      <c r="S50" s="142">
        <v>441</v>
      </c>
    </row>
    <row r="51" spans="2:19" ht="26.25">
      <c r="B51" s="139">
        <v>29</v>
      </c>
      <c r="C51" s="140" t="s">
        <v>779</v>
      </c>
      <c r="D51" s="141" t="s">
        <v>5</v>
      </c>
      <c r="E51" s="140" t="s">
        <v>241</v>
      </c>
      <c r="F51" s="140" t="s">
        <v>778</v>
      </c>
      <c r="G51" s="162">
        <v>1</v>
      </c>
      <c r="H51" s="222">
        <v>158</v>
      </c>
      <c r="I51" s="253">
        <v>158</v>
      </c>
      <c r="J51" s="145">
        <v>0</v>
      </c>
      <c r="K51" s="146">
        <v>1</v>
      </c>
      <c r="L51" s="147" t="e">
        <f>#REF!</f>
        <v>#REF!</v>
      </c>
      <c r="M51" s="142" t="e">
        <f>#REF!</f>
        <v>#REF!</v>
      </c>
      <c r="N51" s="148">
        <f t="shared" si="4"/>
        <v>1</v>
      </c>
      <c r="O51" s="142">
        <f t="shared" si="5"/>
        <v>158</v>
      </c>
      <c r="P51" s="142">
        <f t="shared" si="6"/>
        <v>158</v>
      </c>
      <c r="Q51" s="142">
        <f t="shared" si="7"/>
        <v>0</v>
      </c>
      <c r="R51" s="142">
        <v>1</v>
      </c>
      <c r="S51" s="142">
        <v>158</v>
      </c>
    </row>
    <row r="52" spans="2:19" ht="26.25">
      <c r="B52" s="139">
        <v>30</v>
      </c>
      <c r="C52" s="140" t="s">
        <v>777</v>
      </c>
      <c r="D52" s="141" t="s">
        <v>5</v>
      </c>
      <c r="E52" s="140" t="s">
        <v>241</v>
      </c>
      <c r="F52" s="140" t="s">
        <v>776</v>
      </c>
      <c r="G52" s="142">
        <v>1</v>
      </c>
      <c r="H52" s="147">
        <v>396</v>
      </c>
      <c r="I52" s="144">
        <v>396</v>
      </c>
      <c r="J52" s="145">
        <v>0</v>
      </c>
      <c r="K52" s="146">
        <v>1</v>
      </c>
      <c r="L52" s="147" t="e">
        <f>#REF!</f>
        <v>#REF!</v>
      </c>
      <c r="M52" s="142" t="e">
        <f>#REF!</f>
        <v>#REF!</v>
      </c>
      <c r="N52" s="148">
        <f t="shared" si="4"/>
        <v>1</v>
      </c>
      <c r="O52" s="142">
        <f t="shared" si="5"/>
        <v>396</v>
      </c>
      <c r="P52" s="142">
        <f t="shared" si="6"/>
        <v>396</v>
      </c>
      <c r="Q52" s="142">
        <f t="shared" si="7"/>
        <v>0</v>
      </c>
      <c r="R52" s="142">
        <v>1</v>
      </c>
      <c r="S52" s="142">
        <v>396</v>
      </c>
    </row>
    <row r="53" spans="2:19" ht="26.25">
      <c r="B53" s="139">
        <v>31</v>
      </c>
      <c r="C53" s="140" t="s">
        <v>775</v>
      </c>
      <c r="D53" s="141" t="s">
        <v>5</v>
      </c>
      <c r="E53" s="140" t="s">
        <v>774</v>
      </c>
      <c r="F53" s="140" t="s">
        <v>773</v>
      </c>
      <c r="G53" s="142">
        <v>1</v>
      </c>
      <c r="H53" s="147">
        <v>360</v>
      </c>
      <c r="I53" s="144">
        <v>360</v>
      </c>
      <c r="J53" s="145">
        <v>0</v>
      </c>
      <c r="K53" s="146">
        <v>1</v>
      </c>
      <c r="L53" s="147" t="e">
        <f>#REF!</f>
        <v>#REF!</v>
      </c>
      <c r="M53" s="142" t="e">
        <f>#REF!</f>
        <v>#REF!</v>
      </c>
      <c r="N53" s="148">
        <f t="shared" si="4"/>
        <v>1</v>
      </c>
      <c r="O53" s="142">
        <f t="shared" si="5"/>
        <v>360</v>
      </c>
      <c r="P53" s="142">
        <f t="shared" si="6"/>
        <v>360</v>
      </c>
      <c r="Q53" s="142">
        <f t="shared" si="7"/>
        <v>0</v>
      </c>
      <c r="R53" s="142">
        <v>1</v>
      </c>
      <c r="S53" s="142">
        <v>360</v>
      </c>
    </row>
    <row r="54" spans="2:19" ht="26.25">
      <c r="B54" s="139">
        <v>32</v>
      </c>
      <c r="C54" s="140" t="s">
        <v>772</v>
      </c>
      <c r="D54" s="141" t="s">
        <v>5</v>
      </c>
      <c r="E54" s="140" t="s">
        <v>241</v>
      </c>
      <c r="F54" s="140" t="s">
        <v>771</v>
      </c>
      <c r="G54" s="142">
        <v>1</v>
      </c>
      <c r="H54" s="147">
        <v>330</v>
      </c>
      <c r="I54" s="144">
        <v>330</v>
      </c>
      <c r="J54" s="145">
        <v>0</v>
      </c>
      <c r="K54" s="146">
        <v>1</v>
      </c>
      <c r="L54" s="147" t="e">
        <f>#REF!</f>
        <v>#REF!</v>
      </c>
      <c r="M54" s="142" t="e">
        <f>#REF!</f>
        <v>#REF!</v>
      </c>
      <c r="N54" s="148">
        <f t="shared" si="4"/>
        <v>1</v>
      </c>
      <c r="O54" s="142">
        <f t="shared" si="5"/>
        <v>330</v>
      </c>
      <c r="P54" s="142">
        <f t="shared" si="6"/>
        <v>330</v>
      </c>
      <c r="Q54" s="142">
        <f t="shared" si="7"/>
        <v>0</v>
      </c>
      <c r="R54" s="142">
        <v>1</v>
      </c>
      <c r="S54" s="142">
        <v>330</v>
      </c>
    </row>
    <row r="55" spans="2:19" ht="26.25">
      <c r="B55" s="139">
        <v>33</v>
      </c>
      <c r="C55" s="140" t="s">
        <v>770</v>
      </c>
      <c r="D55" s="141" t="s">
        <v>5</v>
      </c>
      <c r="E55" s="140" t="s">
        <v>241</v>
      </c>
      <c r="F55" s="140" t="s">
        <v>769</v>
      </c>
      <c r="G55" s="142">
        <v>1</v>
      </c>
      <c r="H55" s="147">
        <v>576</v>
      </c>
      <c r="I55" s="144">
        <v>576</v>
      </c>
      <c r="J55" s="145">
        <v>0</v>
      </c>
      <c r="K55" s="146">
        <v>1</v>
      </c>
      <c r="L55" s="147" t="e">
        <f>#REF!</f>
        <v>#REF!</v>
      </c>
      <c r="M55" s="142" t="e">
        <f>#REF!</f>
        <v>#REF!</v>
      </c>
      <c r="N55" s="148">
        <f t="shared" si="4"/>
        <v>1</v>
      </c>
      <c r="O55" s="142">
        <f t="shared" si="5"/>
        <v>576</v>
      </c>
      <c r="P55" s="142">
        <f t="shared" si="6"/>
        <v>576</v>
      </c>
      <c r="Q55" s="142">
        <f t="shared" si="7"/>
        <v>0</v>
      </c>
      <c r="R55" s="142">
        <v>1</v>
      </c>
      <c r="S55" s="142">
        <v>576</v>
      </c>
    </row>
    <row r="56" spans="2:19" ht="26.25">
      <c r="B56" s="139">
        <v>34</v>
      </c>
      <c r="C56" s="140" t="s">
        <v>212</v>
      </c>
      <c r="D56" s="141" t="s">
        <v>5</v>
      </c>
      <c r="E56" s="140" t="s">
        <v>211</v>
      </c>
      <c r="F56" s="140" t="s">
        <v>768</v>
      </c>
      <c r="G56" s="142">
        <v>1</v>
      </c>
      <c r="H56" s="147">
        <v>1883</v>
      </c>
      <c r="I56" s="144">
        <v>1883</v>
      </c>
      <c r="J56" s="145">
        <v>0</v>
      </c>
      <c r="K56" s="146">
        <v>1</v>
      </c>
      <c r="L56" s="147" t="e">
        <f>#REF!</f>
        <v>#REF!</v>
      </c>
      <c r="M56" s="142" t="e">
        <f>#REF!</f>
        <v>#REF!</v>
      </c>
      <c r="N56" s="148">
        <f t="shared" si="4"/>
        <v>1</v>
      </c>
      <c r="O56" s="142">
        <f t="shared" si="5"/>
        <v>1883</v>
      </c>
      <c r="P56" s="142">
        <f t="shared" si="6"/>
        <v>1883</v>
      </c>
      <c r="Q56" s="142">
        <f t="shared" si="7"/>
        <v>0</v>
      </c>
      <c r="R56" s="142">
        <v>1</v>
      </c>
      <c r="S56" s="142">
        <v>1883</v>
      </c>
    </row>
    <row r="57" spans="2:19" ht="27" thickBot="1">
      <c r="B57" s="139">
        <v>35</v>
      </c>
      <c r="C57" s="140" t="s">
        <v>767</v>
      </c>
      <c r="D57" s="141" t="s">
        <v>5</v>
      </c>
      <c r="E57" s="140" t="s">
        <v>211</v>
      </c>
      <c r="F57" s="140" t="s">
        <v>766</v>
      </c>
      <c r="G57" s="142">
        <v>1</v>
      </c>
      <c r="H57" s="147">
        <v>4698</v>
      </c>
      <c r="I57" s="144">
        <v>4698</v>
      </c>
      <c r="J57" s="145">
        <v>0</v>
      </c>
      <c r="K57" s="146">
        <v>1</v>
      </c>
      <c r="L57" s="147" t="e">
        <f>#REF!</f>
        <v>#REF!</v>
      </c>
      <c r="M57" s="142" t="e">
        <f>#REF!</f>
        <v>#REF!</v>
      </c>
      <c r="N57" s="148">
        <f t="shared" si="4"/>
        <v>1</v>
      </c>
      <c r="O57" s="142">
        <f t="shared" si="5"/>
        <v>4698</v>
      </c>
      <c r="P57" s="142">
        <f t="shared" si="6"/>
        <v>4698</v>
      </c>
      <c r="Q57" s="142">
        <f t="shared" si="7"/>
        <v>0</v>
      </c>
      <c r="R57" s="142">
        <v>1</v>
      </c>
      <c r="S57" s="142">
        <v>4698</v>
      </c>
    </row>
    <row r="58" spans="2:10" ht="13.5" thickBot="1">
      <c r="B58" s="149"/>
      <c r="C58" s="150" t="s">
        <v>765</v>
      </c>
      <c r="D58" s="13" t="s">
        <v>0</v>
      </c>
      <c r="E58" s="28" t="s">
        <v>0</v>
      </c>
      <c r="F58" s="12" t="s">
        <v>0</v>
      </c>
      <c r="G58" s="151">
        <f>SUM(Розівка!N44:N57)</f>
        <v>13</v>
      </c>
      <c r="H58" s="152">
        <f>SUM(Розівка!O44:O57)</f>
        <v>10825</v>
      </c>
      <c r="I58" s="153">
        <f>SUM(Розівка!P44:P57)</f>
        <v>10825</v>
      </c>
      <c r="J58" s="154">
        <f>SUM(Розівка!Q44:Q57)</f>
        <v>0</v>
      </c>
    </row>
    <row r="59" spans="2:10" ht="13.5" thickBot="1">
      <c r="B59" s="284" t="s">
        <v>202</v>
      </c>
      <c r="C59" s="285"/>
      <c r="D59" s="27"/>
      <c r="E59" s="164"/>
      <c r="F59" s="27"/>
      <c r="G59" s="27"/>
      <c r="H59" s="27"/>
      <c r="I59" s="27"/>
      <c r="J59" s="138"/>
    </row>
    <row r="60" spans="2:19" ht="26.25">
      <c r="B60" s="139">
        <v>36</v>
      </c>
      <c r="C60" s="140" t="s">
        <v>200</v>
      </c>
      <c r="D60" s="141" t="s">
        <v>5</v>
      </c>
      <c r="E60" s="140" t="s">
        <v>199</v>
      </c>
      <c r="F60" s="140" t="s">
        <v>764</v>
      </c>
      <c r="G60" s="142">
        <v>1</v>
      </c>
      <c r="H60" s="147">
        <v>2905.05</v>
      </c>
      <c r="I60" s="144">
        <v>1452.53</v>
      </c>
      <c r="J60" s="145">
        <v>1452.52</v>
      </c>
      <c r="K60" s="146">
        <v>1</v>
      </c>
      <c r="L60" s="147" t="e">
        <f>#REF!</f>
        <v>#REF!</v>
      </c>
      <c r="M60" s="142" t="e">
        <f>#REF!</f>
        <v>#REF!</v>
      </c>
      <c r="N60" s="148">
        <f aca="true" t="shared" si="8" ref="N60:N70">G60</f>
        <v>1</v>
      </c>
      <c r="O60" s="142">
        <f aca="true" t="shared" si="9" ref="O60:O70">H60</f>
        <v>2905.05</v>
      </c>
      <c r="P60" s="142">
        <f aca="true" t="shared" si="10" ref="P60:P70">I60</f>
        <v>1452.53</v>
      </c>
      <c r="Q60" s="142">
        <f aca="true" t="shared" si="11" ref="Q60:Q70">J60</f>
        <v>1452.52</v>
      </c>
      <c r="R60" s="142">
        <v>1</v>
      </c>
      <c r="S60" s="142">
        <v>2905.05</v>
      </c>
    </row>
    <row r="61" spans="2:19" ht="26.25">
      <c r="B61" s="139">
        <v>37</v>
      </c>
      <c r="C61" s="140" t="s">
        <v>200</v>
      </c>
      <c r="D61" s="141" t="s">
        <v>5</v>
      </c>
      <c r="E61" s="140" t="s">
        <v>199</v>
      </c>
      <c r="F61" s="140" t="s">
        <v>763</v>
      </c>
      <c r="G61" s="142">
        <v>1</v>
      </c>
      <c r="H61" s="147">
        <v>2905.05</v>
      </c>
      <c r="I61" s="144">
        <v>1452.53</v>
      </c>
      <c r="J61" s="145">
        <v>1452.52</v>
      </c>
      <c r="K61" s="146">
        <v>1</v>
      </c>
      <c r="L61" s="147" t="e">
        <f>#REF!</f>
        <v>#REF!</v>
      </c>
      <c r="M61" s="142" t="e">
        <f>#REF!</f>
        <v>#REF!</v>
      </c>
      <c r="N61" s="148">
        <f t="shared" si="8"/>
        <v>1</v>
      </c>
      <c r="O61" s="142">
        <f t="shared" si="9"/>
        <v>2905.05</v>
      </c>
      <c r="P61" s="142">
        <f t="shared" si="10"/>
        <v>1452.53</v>
      </c>
      <c r="Q61" s="142">
        <f t="shared" si="11"/>
        <v>1452.52</v>
      </c>
      <c r="R61" s="142">
        <v>1</v>
      </c>
      <c r="S61" s="142">
        <v>2905.05</v>
      </c>
    </row>
    <row r="62" spans="2:19" ht="52.5">
      <c r="B62" s="139">
        <v>38</v>
      </c>
      <c r="C62" s="140" t="s">
        <v>762</v>
      </c>
      <c r="D62" s="141" t="s">
        <v>5</v>
      </c>
      <c r="E62" s="140" t="s">
        <v>196</v>
      </c>
      <c r="F62" s="140" t="s">
        <v>761</v>
      </c>
      <c r="G62" s="142">
        <v>1</v>
      </c>
      <c r="H62" s="147">
        <v>1235</v>
      </c>
      <c r="I62" s="144">
        <v>617.5</v>
      </c>
      <c r="J62" s="145">
        <v>617.5</v>
      </c>
      <c r="K62" s="146">
        <v>1</v>
      </c>
      <c r="L62" s="147" t="e">
        <f>#REF!</f>
        <v>#REF!</v>
      </c>
      <c r="M62" s="142" t="e">
        <f>#REF!</f>
        <v>#REF!</v>
      </c>
      <c r="N62" s="148">
        <f t="shared" si="8"/>
        <v>1</v>
      </c>
      <c r="O62" s="142">
        <f t="shared" si="9"/>
        <v>1235</v>
      </c>
      <c r="P62" s="142">
        <f t="shared" si="10"/>
        <v>617.5</v>
      </c>
      <c r="Q62" s="142">
        <f t="shared" si="11"/>
        <v>617.5</v>
      </c>
      <c r="R62" s="142">
        <v>1</v>
      </c>
      <c r="S62" s="142">
        <v>1235</v>
      </c>
    </row>
    <row r="63" spans="2:19" ht="52.5">
      <c r="B63" s="139">
        <v>39</v>
      </c>
      <c r="C63" s="140" t="s">
        <v>194</v>
      </c>
      <c r="D63" s="141" t="s">
        <v>5</v>
      </c>
      <c r="E63" s="140" t="s">
        <v>193</v>
      </c>
      <c r="F63" s="140" t="s">
        <v>760</v>
      </c>
      <c r="G63" s="142">
        <v>1</v>
      </c>
      <c r="H63" s="147">
        <v>3367</v>
      </c>
      <c r="I63" s="144">
        <v>1683.5</v>
      </c>
      <c r="J63" s="145">
        <v>1683.5</v>
      </c>
      <c r="K63" s="146">
        <v>1</v>
      </c>
      <c r="L63" s="147" t="e">
        <f>#REF!</f>
        <v>#REF!</v>
      </c>
      <c r="M63" s="142" t="e">
        <f>#REF!</f>
        <v>#REF!</v>
      </c>
      <c r="N63" s="148">
        <f t="shared" si="8"/>
        <v>1</v>
      </c>
      <c r="O63" s="142">
        <f t="shared" si="9"/>
        <v>3367</v>
      </c>
      <c r="P63" s="142">
        <f t="shared" si="10"/>
        <v>1683.5</v>
      </c>
      <c r="Q63" s="142">
        <f t="shared" si="11"/>
        <v>1683.5</v>
      </c>
      <c r="R63" s="142">
        <v>1</v>
      </c>
      <c r="S63" s="142">
        <v>3367</v>
      </c>
    </row>
    <row r="64" spans="2:19" ht="26.25">
      <c r="B64" s="139">
        <v>40</v>
      </c>
      <c r="C64" s="140" t="s">
        <v>191</v>
      </c>
      <c r="D64" s="141" t="s">
        <v>5</v>
      </c>
      <c r="E64" s="140" t="s">
        <v>28</v>
      </c>
      <c r="F64" s="140" t="s">
        <v>190</v>
      </c>
      <c r="G64" s="165">
        <v>1</v>
      </c>
      <c r="H64" s="147">
        <v>2458</v>
      </c>
      <c r="I64" s="144">
        <v>1229</v>
      </c>
      <c r="J64" s="145">
        <v>1229</v>
      </c>
      <c r="K64" s="146">
        <v>1</v>
      </c>
      <c r="L64" s="147" t="e">
        <f>#REF!</f>
        <v>#REF!</v>
      </c>
      <c r="M64" s="142" t="e">
        <f>#REF!</f>
        <v>#REF!</v>
      </c>
      <c r="N64" s="148">
        <f t="shared" si="8"/>
        <v>1</v>
      </c>
      <c r="O64" s="142">
        <f t="shared" si="9"/>
        <v>2458</v>
      </c>
      <c r="P64" s="142">
        <f t="shared" si="10"/>
        <v>1229</v>
      </c>
      <c r="Q64" s="142">
        <f t="shared" si="11"/>
        <v>1229</v>
      </c>
      <c r="R64" s="142">
        <v>1</v>
      </c>
      <c r="S64" s="142">
        <v>2458</v>
      </c>
    </row>
    <row r="65" spans="2:19" ht="26.25">
      <c r="B65" s="139">
        <v>41</v>
      </c>
      <c r="C65" s="140" t="s">
        <v>330</v>
      </c>
      <c r="D65" s="141" t="s">
        <v>5</v>
      </c>
      <c r="E65" s="140" t="s">
        <v>28</v>
      </c>
      <c r="F65" s="159" t="s">
        <v>329</v>
      </c>
      <c r="G65" s="160">
        <v>1</v>
      </c>
      <c r="H65" s="161">
        <v>1170</v>
      </c>
      <c r="I65" s="144">
        <v>1170</v>
      </c>
      <c r="J65" s="145">
        <v>1170</v>
      </c>
      <c r="K65" s="146">
        <v>1</v>
      </c>
      <c r="L65" s="147" t="e">
        <f>#REF!</f>
        <v>#REF!</v>
      </c>
      <c r="M65" s="142" t="e">
        <f>#REF!</f>
        <v>#REF!</v>
      </c>
      <c r="N65" s="148">
        <f t="shared" si="8"/>
        <v>1</v>
      </c>
      <c r="O65" s="142">
        <f t="shared" si="9"/>
        <v>1170</v>
      </c>
      <c r="P65" s="142">
        <f t="shared" si="10"/>
        <v>1170</v>
      </c>
      <c r="Q65" s="142">
        <f t="shared" si="11"/>
        <v>1170</v>
      </c>
      <c r="R65" s="142">
        <v>1</v>
      </c>
      <c r="S65" s="142">
        <v>2340</v>
      </c>
    </row>
    <row r="66" spans="2:19" ht="26.25">
      <c r="B66" s="139">
        <v>42</v>
      </c>
      <c r="C66" s="140" t="s">
        <v>330</v>
      </c>
      <c r="D66" s="141" t="s">
        <v>5</v>
      </c>
      <c r="E66" s="140" t="s">
        <v>28</v>
      </c>
      <c r="F66" s="159" t="s">
        <v>329</v>
      </c>
      <c r="G66" s="160">
        <v>1</v>
      </c>
      <c r="H66" s="161">
        <v>1170</v>
      </c>
      <c r="I66" s="144">
        <v>1170</v>
      </c>
      <c r="J66" s="145">
        <v>1170</v>
      </c>
      <c r="K66" s="146">
        <v>1</v>
      </c>
      <c r="L66" s="147" t="e">
        <f>#REF!</f>
        <v>#REF!</v>
      </c>
      <c r="M66" s="142" t="e">
        <f>#REF!</f>
        <v>#REF!</v>
      </c>
      <c r="N66" s="148">
        <f t="shared" si="8"/>
        <v>1</v>
      </c>
      <c r="O66" s="142">
        <f t="shared" si="9"/>
        <v>1170</v>
      </c>
      <c r="P66" s="142">
        <f t="shared" si="10"/>
        <v>1170</v>
      </c>
      <c r="Q66" s="142">
        <f t="shared" si="11"/>
        <v>1170</v>
      </c>
      <c r="R66" s="142">
        <v>1</v>
      </c>
      <c r="S66" s="142">
        <v>2340</v>
      </c>
    </row>
    <row r="67" spans="2:19" ht="26.25">
      <c r="B67" s="139">
        <v>43</v>
      </c>
      <c r="C67" s="140" t="s">
        <v>759</v>
      </c>
      <c r="D67" s="141" t="s">
        <v>5</v>
      </c>
      <c r="E67" s="140" t="s">
        <v>28</v>
      </c>
      <c r="F67" s="140" t="s">
        <v>758</v>
      </c>
      <c r="G67" s="162">
        <v>16.25</v>
      </c>
      <c r="H67" s="147">
        <v>5102.5</v>
      </c>
      <c r="I67" s="144">
        <v>2551.25</v>
      </c>
      <c r="J67" s="145">
        <v>2551.25</v>
      </c>
      <c r="K67" s="146">
        <v>1</v>
      </c>
      <c r="L67" s="147" t="e">
        <f>#REF!</f>
        <v>#REF!</v>
      </c>
      <c r="M67" s="142" t="e">
        <f>#REF!</f>
        <v>#REF!</v>
      </c>
      <c r="N67" s="148">
        <f t="shared" si="8"/>
        <v>16.25</v>
      </c>
      <c r="O67" s="142">
        <f t="shared" si="9"/>
        <v>5102.5</v>
      </c>
      <c r="P67" s="142">
        <f t="shared" si="10"/>
        <v>2551.25</v>
      </c>
      <c r="Q67" s="142">
        <f t="shared" si="11"/>
        <v>2551.25</v>
      </c>
      <c r="R67" s="142">
        <v>16.25</v>
      </c>
      <c r="S67" s="142">
        <v>5102.5</v>
      </c>
    </row>
    <row r="68" spans="2:19" ht="26.25">
      <c r="B68" s="139">
        <v>44</v>
      </c>
      <c r="C68" s="140" t="s">
        <v>756</v>
      </c>
      <c r="D68" s="141" t="s">
        <v>5</v>
      </c>
      <c r="E68" s="140" t="s">
        <v>28</v>
      </c>
      <c r="F68" s="140" t="s">
        <v>757</v>
      </c>
      <c r="G68" s="142">
        <v>1</v>
      </c>
      <c r="H68" s="147">
        <v>509.40000000000003</v>
      </c>
      <c r="I68" s="144">
        <v>254.70000000000002</v>
      </c>
      <c r="J68" s="145">
        <v>254.70000000000002</v>
      </c>
      <c r="K68" s="146">
        <v>1</v>
      </c>
      <c r="L68" s="147" t="e">
        <f>#REF!</f>
        <v>#REF!</v>
      </c>
      <c r="M68" s="142" t="e">
        <f>#REF!</f>
        <v>#REF!</v>
      </c>
      <c r="N68" s="148">
        <f t="shared" si="8"/>
        <v>1</v>
      </c>
      <c r="O68" s="142">
        <f t="shared" si="9"/>
        <v>509.40000000000003</v>
      </c>
      <c r="P68" s="142">
        <f t="shared" si="10"/>
        <v>254.70000000000002</v>
      </c>
      <c r="Q68" s="142">
        <f t="shared" si="11"/>
        <v>254.70000000000002</v>
      </c>
      <c r="R68" s="142">
        <v>1</v>
      </c>
      <c r="S68" s="142">
        <v>509.40000000000003</v>
      </c>
    </row>
    <row r="69" spans="2:19" ht="26.25">
      <c r="B69" s="139">
        <v>45</v>
      </c>
      <c r="C69" s="140" t="s">
        <v>756</v>
      </c>
      <c r="D69" s="141" t="s">
        <v>5</v>
      </c>
      <c r="E69" s="140" t="s">
        <v>28</v>
      </c>
      <c r="F69" s="140" t="s">
        <v>755</v>
      </c>
      <c r="G69" s="142">
        <v>1</v>
      </c>
      <c r="H69" s="147">
        <v>509.40000000000003</v>
      </c>
      <c r="I69" s="144">
        <v>254.70000000000002</v>
      </c>
      <c r="J69" s="145">
        <v>254.70000000000002</v>
      </c>
      <c r="K69" s="146">
        <v>1</v>
      </c>
      <c r="L69" s="147" t="e">
        <f>#REF!</f>
        <v>#REF!</v>
      </c>
      <c r="M69" s="142" t="e">
        <f>#REF!</f>
        <v>#REF!</v>
      </c>
      <c r="N69" s="148">
        <f t="shared" si="8"/>
        <v>1</v>
      </c>
      <c r="O69" s="142">
        <f t="shared" si="9"/>
        <v>509.40000000000003</v>
      </c>
      <c r="P69" s="142">
        <f t="shared" si="10"/>
        <v>254.70000000000002</v>
      </c>
      <c r="Q69" s="142">
        <f t="shared" si="11"/>
        <v>254.70000000000002</v>
      </c>
      <c r="R69" s="142">
        <v>1</v>
      </c>
      <c r="S69" s="142">
        <v>509.40000000000003</v>
      </c>
    </row>
    <row r="70" spans="2:19" ht="39.75" thickBot="1">
      <c r="B70" s="139">
        <v>46</v>
      </c>
      <c r="C70" s="140" t="s">
        <v>186</v>
      </c>
      <c r="D70" s="141" t="s">
        <v>5</v>
      </c>
      <c r="E70" s="140" t="s">
        <v>185</v>
      </c>
      <c r="F70" s="140" t="s">
        <v>754</v>
      </c>
      <c r="G70" s="142">
        <v>1</v>
      </c>
      <c r="H70" s="147">
        <v>665</v>
      </c>
      <c r="I70" s="144">
        <v>0</v>
      </c>
      <c r="J70" s="145">
        <v>665</v>
      </c>
      <c r="K70" s="146">
        <v>1</v>
      </c>
      <c r="L70" s="147" t="e">
        <f>#REF!</f>
        <v>#REF!</v>
      </c>
      <c r="M70" s="142" t="e">
        <f>#REF!</f>
        <v>#REF!</v>
      </c>
      <c r="N70" s="148">
        <f t="shared" si="8"/>
        <v>1</v>
      </c>
      <c r="O70" s="142">
        <f t="shared" si="9"/>
        <v>665</v>
      </c>
      <c r="P70" s="142">
        <f t="shared" si="10"/>
        <v>0</v>
      </c>
      <c r="Q70" s="142">
        <f t="shared" si="11"/>
        <v>665</v>
      </c>
      <c r="R70" s="142">
        <v>1</v>
      </c>
      <c r="S70" s="142">
        <v>665</v>
      </c>
    </row>
    <row r="71" spans="2:10" ht="13.5" thickBot="1">
      <c r="B71" s="149"/>
      <c r="C71" s="150" t="s">
        <v>753</v>
      </c>
      <c r="D71" s="13" t="s">
        <v>0</v>
      </c>
      <c r="E71" s="28" t="s">
        <v>0</v>
      </c>
      <c r="F71" s="12" t="s">
        <v>0</v>
      </c>
      <c r="G71" s="151">
        <f>SUM(Розівка!N59:N70)</f>
        <v>26.25</v>
      </c>
      <c r="H71" s="152">
        <f>SUM(Розівка!O59:O70)</f>
        <v>21996.4</v>
      </c>
      <c r="I71" s="153">
        <f>SUM(Розівка!P59:P70)</f>
        <v>11835.710000000001</v>
      </c>
      <c r="J71" s="154">
        <f>SUM(Розівка!Q59:Q70)</f>
        <v>12500.690000000002</v>
      </c>
    </row>
    <row r="72" spans="2:10" ht="13.5" thickBot="1">
      <c r="B72" s="284" t="s">
        <v>176</v>
      </c>
      <c r="C72" s="285"/>
      <c r="D72" s="27"/>
      <c r="E72" s="164"/>
      <c r="F72" s="27"/>
      <c r="G72" s="27"/>
      <c r="H72" s="27"/>
      <c r="I72" s="27"/>
      <c r="J72" s="138"/>
    </row>
    <row r="73" spans="2:19" ht="26.25">
      <c r="B73" s="139">
        <v>47</v>
      </c>
      <c r="C73" s="140" t="s">
        <v>752</v>
      </c>
      <c r="D73" s="141" t="s">
        <v>5</v>
      </c>
      <c r="E73" s="140" t="s">
        <v>452</v>
      </c>
      <c r="F73" s="140" t="s">
        <v>751</v>
      </c>
      <c r="G73" s="142">
        <v>1</v>
      </c>
      <c r="H73" s="147">
        <v>230</v>
      </c>
      <c r="I73" s="144">
        <v>115</v>
      </c>
      <c r="J73" s="145">
        <v>115</v>
      </c>
      <c r="K73" s="146">
        <v>1</v>
      </c>
      <c r="L73" s="147" t="e">
        <f>#REF!</f>
        <v>#REF!</v>
      </c>
      <c r="M73" s="142" t="e">
        <f>#REF!</f>
        <v>#REF!</v>
      </c>
      <c r="N73" s="148">
        <f aca="true" t="shared" si="12" ref="N73:N104">G73</f>
        <v>1</v>
      </c>
      <c r="O73" s="142">
        <f aca="true" t="shared" si="13" ref="O73:O104">H73</f>
        <v>230</v>
      </c>
      <c r="P73" s="142">
        <f aca="true" t="shared" si="14" ref="P73:P104">I73</f>
        <v>115</v>
      </c>
      <c r="Q73" s="142">
        <f aca="true" t="shared" si="15" ref="Q73:Q104">J73</f>
        <v>115</v>
      </c>
      <c r="R73" s="142">
        <v>1</v>
      </c>
      <c r="S73" s="142">
        <v>230</v>
      </c>
    </row>
    <row r="74" spans="2:19" ht="39">
      <c r="B74" s="139">
        <v>48</v>
      </c>
      <c r="C74" s="140" t="s">
        <v>172</v>
      </c>
      <c r="D74" s="141" t="s">
        <v>5</v>
      </c>
      <c r="E74" s="140" t="s">
        <v>168</v>
      </c>
      <c r="F74" s="140" t="s">
        <v>750</v>
      </c>
      <c r="G74" s="142">
        <v>1</v>
      </c>
      <c r="H74" s="147">
        <v>880</v>
      </c>
      <c r="I74" s="144">
        <v>440</v>
      </c>
      <c r="J74" s="145">
        <v>440</v>
      </c>
      <c r="K74" s="146">
        <v>1</v>
      </c>
      <c r="L74" s="147" t="e">
        <f>#REF!</f>
        <v>#REF!</v>
      </c>
      <c r="M74" s="142" t="e">
        <f>#REF!</f>
        <v>#REF!</v>
      </c>
      <c r="N74" s="148">
        <f t="shared" si="12"/>
        <v>1</v>
      </c>
      <c r="O74" s="142">
        <f t="shared" si="13"/>
        <v>880</v>
      </c>
      <c r="P74" s="142">
        <f t="shared" si="14"/>
        <v>440</v>
      </c>
      <c r="Q74" s="142">
        <f t="shared" si="15"/>
        <v>440</v>
      </c>
      <c r="R74" s="142">
        <v>1</v>
      </c>
      <c r="S74" s="142">
        <v>880</v>
      </c>
    </row>
    <row r="75" spans="2:19" ht="39">
      <c r="B75" s="139">
        <v>49</v>
      </c>
      <c r="C75" s="140" t="s">
        <v>169</v>
      </c>
      <c r="D75" s="141" t="s">
        <v>5</v>
      </c>
      <c r="E75" s="140" t="s">
        <v>168</v>
      </c>
      <c r="F75" s="140" t="s">
        <v>749</v>
      </c>
      <c r="G75" s="142">
        <v>1</v>
      </c>
      <c r="H75" s="147">
        <v>770</v>
      </c>
      <c r="I75" s="144">
        <v>385</v>
      </c>
      <c r="J75" s="145">
        <v>385</v>
      </c>
      <c r="K75" s="146">
        <v>1</v>
      </c>
      <c r="L75" s="147" t="e">
        <f>#REF!</f>
        <v>#REF!</v>
      </c>
      <c r="M75" s="142" t="e">
        <f>#REF!</f>
        <v>#REF!</v>
      </c>
      <c r="N75" s="148">
        <f t="shared" si="12"/>
        <v>1</v>
      </c>
      <c r="O75" s="142">
        <f t="shared" si="13"/>
        <v>770</v>
      </c>
      <c r="P75" s="142">
        <f t="shared" si="14"/>
        <v>385</v>
      </c>
      <c r="Q75" s="142">
        <f t="shared" si="15"/>
        <v>385</v>
      </c>
      <c r="R75" s="142">
        <v>1</v>
      </c>
      <c r="S75" s="142">
        <v>770</v>
      </c>
    </row>
    <row r="76" spans="2:19" ht="26.25">
      <c r="B76" s="139">
        <v>50</v>
      </c>
      <c r="C76" s="140" t="s">
        <v>164</v>
      </c>
      <c r="D76" s="141" t="s">
        <v>5</v>
      </c>
      <c r="E76" s="140" t="s">
        <v>161</v>
      </c>
      <c r="F76" s="140" t="s">
        <v>748</v>
      </c>
      <c r="G76" s="142">
        <v>1</v>
      </c>
      <c r="H76" s="147">
        <v>395</v>
      </c>
      <c r="I76" s="144">
        <v>198</v>
      </c>
      <c r="J76" s="145">
        <v>197</v>
      </c>
      <c r="K76" s="146">
        <v>1</v>
      </c>
      <c r="L76" s="147" t="e">
        <f>#REF!</f>
        <v>#REF!</v>
      </c>
      <c r="M76" s="142" t="e">
        <f>#REF!</f>
        <v>#REF!</v>
      </c>
      <c r="N76" s="148">
        <f t="shared" si="12"/>
        <v>1</v>
      </c>
      <c r="O76" s="142">
        <f t="shared" si="13"/>
        <v>395</v>
      </c>
      <c r="P76" s="142">
        <f t="shared" si="14"/>
        <v>198</v>
      </c>
      <c r="Q76" s="142">
        <f t="shared" si="15"/>
        <v>197</v>
      </c>
      <c r="R76" s="142">
        <v>1</v>
      </c>
      <c r="S76" s="142">
        <v>395</v>
      </c>
    </row>
    <row r="77" spans="2:19" ht="26.25">
      <c r="B77" s="139">
        <v>51</v>
      </c>
      <c r="C77" s="140" t="s">
        <v>162</v>
      </c>
      <c r="D77" s="141" t="s">
        <v>5</v>
      </c>
      <c r="E77" s="140" t="s">
        <v>572</v>
      </c>
      <c r="F77" s="140" t="s">
        <v>747</v>
      </c>
      <c r="G77" s="142">
        <v>1</v>
      </c>
      <c r="H77" s="147">
        <v>800</v>
      </c>
      <c r="I77" s="144">
        <v>400</v>
      </c>
      <c r="J77" s="145">
        <v>400</v>
      </c>
      <c r="K77" s="146">
        <v>1</v>
      </c>
      <c r="L77" s="147" t="e">
        <f>#REF!</f>
        <v>#REF!</v>
      </c>
      <c r="M77" s="142" t="e">
        <f>#REF!</f>
        <v>#REF!</v>
      </c>
      <c r="N77" s="148">
        <f t="shared" si="12"/>
        <v>1</v>
      </c>
      <c r="O77" s="142">
        <f t="shared" si="13"/>
        <v>800</v>
      </c>
      <c r="P77" s="142">
        <f t="shared" si="14"/>
        <v>400</v>
      </c>
      <c r="Q77" s="142">
        <f t="shared" si="15"/>
        <v>400</v>
      </c>
      <c r="R77" s="142">
        <v>1</v>
      </c>
      <c r="S77" s="142">
        <v>800</v>
      </c>
    </row>
    <row r="78" spans="2:19" ht="26.25">
      <c r="B78" s="139">
        <v>52</v>
      </c>
      <c r="C78" s="140" t="s">
        <v>162</v>
      </c>
      <c r="D78" s="141" t="s">
        <v>5</v>
      </c>
      <c r="E78" s="140" t="s">
        <v>572</v>
      </c>
      <c r="F78" s="140" t="s">
        <v>746</v>
      </c>
      <c r="G78" s="142">
        <v>1</v>
      </c>
      <c r="H78" s="147">
        <v>800</v>
      </c>
      <c r="I78" s="144">
        <v>400</v>
      </c>
      <c r="J78" s="145">
        <v>400</v>
      </c>
      <c r="K78" s="146">
        <v>1</v>
      </c>
      <c r="L78" s="147" t="e">
        <f>#REF!</f>
        <v>#REF!</v>
      </c>
      <c r="M78" s="142" t="e">
        <f>#REF!</f>
        <v>#REF!</v>
      </c>
      <c r="N78" s="148">
        <f t="shared" si="12"/>
        <v>1</v>
      </c>
      <c r="O78" s="142">
        <f t="shared" si="13"/>
        <v>800</v>
      </c>
      <c r="P78" s="142">
        <f t="shared" si="14"/>
        <v>400</v>
      </c>
      <c r="Q78" s="142">
        <f t="shared" si="15"/>
        <v>400</v>
      </c>
      <c r="R78" s="142">
        <v>1</v>
      </c>
      <c r="S78" s="142">
        <v>800</v>
      </c>
    </row>
    <row r="79" spans="2:19" ht="26.25">
      <c r="B79" s="139">
        <v>53</v>
      </c>
      <c r="C79" s="140" t="s">
        <v>150</v>
      </c>
      <c r="D79" s="141" t="s">
        <v>5</v>
      </c>
      <c r="E79" s="140" t="s">
        <v>149</v>
      </c>
      <c r="F79" s="140" t="s">
        <v>745</v>
      </c>
      <c r="G79" s="142">
        <v>1</v>
      </c>
      <c r="H79" s="147">
        <v>679</v>
      </c>
      <c r="I79" s="144">
        <v>340</v>
      </c>
      <c r="J79" s="145">
        <v>339</v>
      </c>
      <c r="K79" s="146">
        <v>1</v>
      </c>
      <c r="L79" s="147" t="e">
        <f>#REF!</f>
        <v>#REF!</v>
      </c>
      <c r="M79" s="142" t="e">
        <f>#REF!</f>
        <v>#REF!</v>
      </c>
      <c r="N79" s="148">
        <f t="shared" si="12"/>
        <v>1</v>
      </c>
      <c r="O79" s="142">
        <f t="shared" si="13"/>
        <v>679</v>
      </c>
      <c r="P79" s="142">
        <f t="shared" si="14"/>
        <v>340</v>
      </c>
      <c r="Q79" s="142">
        <f t="shared" si="15"/>
        <v>339</v>
      </c>
      <c r="R79" s="142">
        <v>1</v>
      </c>
      <c r="S79" s="142">
        <v>679</v>
      </c>
    </row>
    <row r="80" spans="2:19" ht="26.25">
      <c r="B80" s="139">
        <v>54</v>
      </c>
      <c r="C80" s="140" t="s">
        <v>147</v>
      </c>
      <c r="D80" s="141" t="s">
        <v>5</v>
      </c>
      <c r="E80" s="140" t="s">
        <v>146</v>
      </c>
      <c r="F80" s="140" t="s">
        <v>744</v>
      </c>
      <c r="G80" s="142">
        <v>1</v>
      </c>
      <c r="H80" s="147">
        <v>910</v>
      </c>
      <c r="I80" s="144">
        <v>455</v>
      </c>
      <c r="J80" s="145">
        <v>455</v>
      </c>
      <c r="K80" s="146">
        <v>1</v>
      </c>
      <c r="L80" s="147" t="e">
        <f>#REF!</f>
        <v>#REF!</v>
      </c>
      <c r="M80" s="142" t="e">
        <f>#REF!</f>
        <v>#REF!</v>
      </c>
      <c r="N80" s="148">
        <f t="shared" si="12"/>
        <v>1</v>
      </c>
      <c r="O80" s="142">
        <f t="shared" si="13"/>
        <v>910</v>
      </c>
      <c r="P80" s="142">
        <f t="shared" si="14"/>
        <v>455</v>
      </c>
      <c r="Q80" s="142">
        <f t="shared" si="15"/>
        <v>455</v>
      </c>
      <c r="R80" s="142">
        <v>1</v>
      </c>
      <c r="S80" s="142">
        <v>910</v>
      </c>
    </row>
    <row r="81" spans="2:19" ht="39">
      <c r="B81" s="139">
        <v>55</v>
      </c>
      <c r="C81" s="140" t="s">
        <v>143</v>
      </c>
      <c r="D81" s="141" t="s">
        <v>5</v>
      </c>
      <c r="E81" s="140" t="s">
        <v>142</v>
      </c>
      <c r="F81" s="140" t="s">
        <v>743</v>
      </c>
      <c r="G81" s="142">
        <v>1</v>
      </c>
      <c r="H81" s="147">
        <v>394</v>
      </c>
      <c r="I81" s="144">
        <v>197</v>
      </c>
      <c r="J81" s="145">
        <v>197</v>
      </c>
      <c r="K81" s="146">
        <v>1</v>
      </c>
      <c r="L81" s="147" t="e">
        <f>#REF!</f>
        <v>#REF!</v>
      </c>
      <c r="M81" s="142" t="e">
        <f>#REF!</f>
        <v>#REF!</v>
      </c>
      <c r="N81" s="148">
        <f t="shared" si="12"/>
        <v>1</v>
      </c>
      <c r="O81" s="142">
        <f t="shared" si="13"/>
        <v>394</v>
      </c>
      <c r="P81" s="142">
        <f t="shared" si="14"/>
        <v>197</v>
      </c>
      <c r="Q81" s="142">
        <f t="shared" si="15"/>
        <v>197</v>
      </c>
      <c r="R81" s="142">
        <v>1</v>
      </c>
      <c r="S81" s="142">
        <v>394</v>
      </c>
    </row>
    <row r="82" spans="2:19" ht="26.25">
      <c r="B82" s="139">
        <v>56</v>
      </c>
      <c r="C82" s="140" t="s">
        <v>137</v>
      </c>
      <c r="D82" s="141" t="s">
        <v>5</v>
      </c>
      <c r="E82" s="140" t="s">
        <v>136</v>
      </c>
      <c r="F82" s="140" t="s">
        <v>742</v>
      </c>
      <c r="G82" s="142">
        <v>1</v>
      </c>
      <c r="H82" s="147">
        <v>384</v>
      </c>
      <c r="I82" s="144">
        <v>192</v>
      </c>
      <c r="J82" s="145">
        <v>192</v>
      </c>
      <c r="K82" s="146">
        <v>1</v>
      </c>
      <c r="L82" s="147" t="e">
        <f>#REF!</f>
        <v>#REF!</v>
      </c>
      <c r="M82" s="142" t="e">
        <f>#REF!</f>
        <v>#REF!</v>
      </c>
      <c r="N82" s="148">
        <f t="shared" si="12"/>
        <v>1</v>
      </c>
      <c r="O82" s="142">
        <f t="shared" si="13"/>
        <v>384</v>
      </c>
      <c r="P82" s="142">
        <f t="shared" si="14"/>
        <v>192</v>
      </c>
      <c r="Q82" s="142">
        <f t="shared" si="15"/>
        <v>192</v>
      </c>
      <c r="R82" s="142">
        <v>1</v>
      </c>
      <c r="S82" s="142">
        <v>384</v>
      </c>
    </row>
    <row r="83" spans="2:19" ht="26.25">
      <c r="B83" s="139">
        <v>57</v>
      </c>
      <c r="C83" s="140" t="s">
        <v>132</v>
      </c>
      <c r="D83" s="141" t="s">
        <v>5</v>
      </c>
      <c r="E83" s="140" t="s">
        <v>124</v>
      </c>
      <c r="F83" s="140" t="s">
        <v>741</v>
      </c>
      <c r="G83" s="142">
        <v>1</v>
      </c>
      <c r="H83" s="147">
        <v>150</v>
      </c>
      <c r="I83" s="144">
        <v>75</v>
      </c>
      <c r="J83" s="145">
        <v>75</v>
      </c>
      <c r="K83" s="146">
        <v>1</v>
      </c>
      <c r="L83" s="147" t="e">
        <f>#REF!</f>
        <v>#REF!</v>
      </c>
      <c r="M83" s="142" t="e">
        <f>#REF!</f>
        <v>#REF!</v>
      </c>
      <c r="N83" s="148">
        <f t="shared" si="12"/>
        <v>1</v>
      </c>
      <c r="O83" s="142">
        <f t="shared" si="13"/>
        <v>150</v>
      </c>
      <c r="P83" s="142">
        <f t="shared" si="14"/>
        <v>75</v>
      </c>
      <c r="Q83" s="142">
        <f t="shared" si="15"/>
        <v>75</v>
      </c>
      <c r="R83" s="142">
        <v>1</v>
      </c>
      <c r="S83" s="142">
        <v>150</v>
      </c>
    </row>
    <row r="84" spans="2:19" ht="26.25">
      <c r="B84" s="139">
        <v>58</v>
      </c>
      <c r="C84" s="140" t="s">
        <v>130</v>
      </c>
      <c r="D84" s="141" t="s">
        <v>5</v>
      </c>
      <c r="E84" s="140" t="s">
        <v>124</v>
      </c>
      <c r="F84" s="140" t="s">
        <v>740</v>
      </c>
      <c r="G84" s="142">
        <v>1</v>
      </c>
      <c r="H84" s="147">
        <v>150</v>
      </c>
      <c r="I84" s="144">
        <v>75</v>
      </c>
      <c r="J84" s="145">
        <v>75</v>
      </c>
      <c r="K84" s="146">
        <v>1</v>
      </c>
      <c r="L84" s="147" t="e">
        <f>#REF!</f>
        <v>#REF!</v>
      </c>
      <c r="M84" s="142" t="e">
        <f>#REF!</f>
        <v>#REF!</v>
      </c>
      <c r="N84" s="148">
        <f t="shared" si="12"/>
        <v>1</v>
      </c>
      <c r="O84" s="142">
        <f t="shared" si="13"/>
        <v>150</v>
      </c>
      <c r="P84" s="142">
        <f t="shared" si="14"/>
        <v>75</v>
      </c>
      <c r="Q84" s="142">
        <f t="shared" si="15"/>
        <v>75</v>
      </c>
      <c r="R84" s="142">
        <v>1</v>
      </c>
      <c r="S84" s="142">
        <v>150</v>
      </c>
    </row>
    <row r="85" spans="2:19" ht="26.25">
      <c r="B85" s="139">
        <v>59</v>
      </c>
      <c r="C85" s="140" t="s">
        <v>125</v>
      </c>
      <c r="D85" s="141" t="s">
        <v>5</v>
      </c>
      <c r="E85" s="140" t="s">
        <v>124</v>
      </c>
      <c r="F85" s="140" t="s">
        <v>739</v>
      </c>
      <c r="G85" s="142">
        <v>1</v>
      </c>
      <c r="H85" s="147">
        <v>1630</v>
      </c>
      <c r="I85" s="144">
        <v>815</v>
      </c>
      <c r="J85" s="145">
        <v>815</v>
      </c>
      <c r="K85" s="146">
        <v>1</v>
      </c>
      <c r="L85" s="147" t="e">
        <f>#REF!</f>
        <v>#REF!</v>
      </c>
      <c r="M85" s="142" t="e">
        <f>#REF!</f>
        <v>#REF!</v>
      </c>
      <c r="N85" s="148">
        <f t="shared" si="12"/>
        <v>1</v>
      </c>
      <c r="O85" s="142">
        <f t="shared" si="13"/>
        <v>1630</v>
      </c>
      <c r="P85" s="142">
        <f t="shared" si="14"/>
        <v>815</v>
      </c>
      <c r="Q85" s="142">
        <f t="shared" si="15"/>
        <v>815</v>
      </c>
      <c r="R85" s="142">
        <v>1</v>
      </c>
      <c r="S85" s="142">
        <v>1630</v>
      </c>
    </row>
    <row r="86" spans="2:19" ht="26.25">
      <c r="B86" s="139">
        <v>60</v>
      </c>
      <c r="C86" s="140" t="s">
        <v>738</v>
      </c>
      <c r="D86" s="141" t="s">
        <v>5</v>
      </c>
      <c r="E86" s="140" t="s">
        <v>512</v>
      </c>
      <c r="F86" s="140" t="s">
        <v>737</v>
      </c>
      <c r="G86" s="142">
        <v>1</v>
      </c>
      <c r="H86" s="147">
        <v>800</v>
      </c>
      <c r="I86" s="144">
        <v>400</v>
      </c>
      <c r="J86" s="145">
        <v>400</v>
      </c>
      <c r="K86" s="146">
        <v>1</v>
      </c>
      <c r="L86" s="147" t="e">
        <f>#REF!</f>
        <v>#REF!</v>
      </c>
      <c r="M86" s="142" t="e">
        <f>#REF!</f>
        <v>#REF!</v>
      </c>
      <c r="N86" s="148">
        <f t="shared" si="12"/>
        <v>1</v>
      </c>
      <c r="O86" s="142">
        <f t="shared" si="13"/>
        <v>800</v>
      </c>
      <c r="P86" s="142">
        <f t="shared" si="14"/>
        <v>400</v>
      </c>
      <c r="Q86" s="142">
        <f t="shared" si="15"/>
        <v>400</v>
      </c>
      <c r="R86" s="142">
        <v>1</v>
      </c>
      <c r="S86" s="142">
        <v>800</v>
      </c>
    </row>
    <row r="87" spans="2:19" ht="26.25">
      <c r="B87" s="139">
        <v>61</v>
      </c>
      <c r="C87" s="140" t="s">
        <v>736</v>
      </c>
      <c r="D87" s="141" t="s">
        <v>5</v>
      </c>
      <c r="E87" s="140" t="s">
        <v>512</v>
      </c>
      <c r="F87" s="140" t="s">
        <v>735</v>
      </c>
      <c r="G87" s="142">
        <v>1</v>
      </c>
      <c r="H87" s="147">
        <v>985</v>
      </c>
      <c r="I87" s="144">
        <v>493</v>
      </c>
      <c r="J87" s="145">
        <v>492</v>
      </c>
      <c r="K87" s="146">
        <v>1</v>
      </c>
      <c r="L87" s="147" t="e">
        <f>#REF!</f>
        <v>#REF!</v>
      </c>
      <c r="M87" s="142" t="e">
        <f>#REF!</f>
        <v>#REF!</v>
      </c>
      <c r="N87" s="148">
        <f t="shared" si="12"/>
        <v>1</v>
      </c>
      <c r="O87" s="142">
        <f t="shared" si="13"/>
        <v>985</v>
      </c>
      <c r="P87" s="142">
        <f t="shared" si="14"/>
        <v>493</v>
      </c>
      <c r="Q87" s="142">
        <f t="shared" si="15"/>
        <v>492</v>
      </c>
      <c r="R87" s="142">
        <v>1</v>
      </c>
      <c r="S87" s="142">
        <v>985</v>
      </c>
    </row>
    <row r="88" spans="2:19" ht="26.25">
      <c r="B88" s="139">
        <v>62</v>
      </c>
      <c r="C88" s="140" t="s">
        <v>734</v>
      </c>
      <c r="D88" s="141" t="s">
        <v>5</v>
      </c>
      <c r="E88" s="140" t="s">
        <v>512</v>
      </c>
      <c r="F88" s="140" t="s">
        <v>733</v>
      </c>
      <c r="G88" s="142">
        <v>1</v>
      </c>
      <c r="H88" s="147">
        <v>149</v>
      </c>
      <c r="I88" s="144">
        <v>75</v>
      </c>
      <c r="J88" s="145">
        <v>74</v>
      </c>
      <c r="K88" s="146">
        <v>1</v>
      </c>
      <c r="L88" s="147" t="e">
        <f>#REF!</f>
        <v>#REF!</v>
      </c>
      <c r="M88" s="142" t="e">
        <f>#REF!</f>
        <v>#REF!</v>
      </c>
      <c r="N88" s="148">
        <f t="shared" si="12"/>
        <v>1</v>
      </c>
      <c r="O88" s="142">
        <f t="shared" si="13"/>
        <v>149</v>
      </c>
      <c r="P88" s="142">
        <f t="shared" si="14"/>
        <v>75</v>
      </c>
      <c r="Q88" s="142">
        <f t="shared" si="15"/>
        <v>74</v>
      </c>
      <c r="R88" s="142">
        <v>1</v>
      </c>
      <c r="S88" s="142">
        <v>149</v>
      </c>
    </row>
    <row r="89" spans="2:19" ht="26.25">
      <c r="B89" s="139">
        <v>63</v>
      </c>
      <c r="C89" s="140" t="s">
        <v>732</v>
      </c>
      <c r="D89" s="141" t="s">
        <v>5</v>
      </c>
      <c r="E89" s="140" t="s">
        <v>512</v>
      </c>
      <c r="F89" s="140" t="s">
        <v>731</v>
      </c>
      <c r="G89" s="142">
        <v>1</v>
      </c>
      <c r="H89" s="147">
        <v>68</v>
      </c>
      <c r="I89" s="144">
        <v>34</v>
      </c>
      <c r="J89" s="145">
        <v>34</v>
      </c>
      <c r="K89" s="146">
        <v>1</v>
      </c>
      <c r="L89" s="147" t="e">
        <f>#REF!</f>
        <v>#REF!</v>
      </c>
      <c r="M89" s="142" t="e">
        <f>#REF!</f>
        <v>#REF!</v>
      </c>
      <c r="N89" s="148">
        <f t="shared" si="12"/>
        <v>1</v>
      </c>
      <c r="O89" s="142">
        <f t="shared" si="13"/>
        <v>68</v>
      </c>
      <c r="P89" s="142">
        <f t="shared" si="14"/>
        <v>34</v>
      </c>
      <c r="Q89" s="142">
        <f t="shared" si="15"/>
        <v>34</v>
      </c>
      <c r="R89" s="142">
        <v>1</v>
      </c>
      <c r="S89" s="142">
        <v>68</v>
      </c>
    </row>
    <row r="90" spans="2:19" ht="26.25">
      <c r="B90" s="139">
        <v>64</v>
      </c>
      <c r="C90" s="140" t="s">
        <v>730</v>
      </c>
      <c r="D90" s="141" t="s">
        <v>5</v>
      </c>
      <c r="E90" s="140" t="s">
        <v>512</v>
      </c>
      <c r="F90" s="140" t="s">
        <v>729</v>
      </c>
      <c r="G90" s="142">
        <v>1</v>
      </c>
      <c r="H90" s="147">
        <v>30</v>
      </c>
      <c r="I90" s="144">
        <v>15</v>
      </c>
      <c r="J90" s="145">
        <v>15</v>
      </c>
      <c r="K90" s="146">
        <v>1</v>
      </c>
      <c r="L90" s="147" t="e">
        <f>#REF!</f>
        <v>#REF!</v>
      </c>
      <c r="M90" s="142" t="e">
        <f>#REF!</f>
        <v>#REF!</v>
      </c>
      <c r="N90" s="148">
        <f t="shared" si="12"/>
        <v>1</v>
      </c>
      <c r="O90" s="142">
        <f t="shared" si="13"/>
        <v>30</v>
      </c>
      <c r="P90" s="142">
        <f t="shared" si="14"/>
        <v>15</v>
      </c>
      <c r="Q90" s="142">
        <f t="shared" si="15"/>
        <v>15</v>
      </c>
      <c r="R90" s="142">
        <v>1</v>
      </c>
      <c r="S90" s="142">
        <v>30</v>
      </c>
    </row>
    <row r="91" spans="2:19" ht="26.25">
      <c r="B91" s="139">
        <v>65</v>
      </c>
      <c r="C91" s="140" t="s">
        <v>728</v>
      </c>
      <c r="D91" s="141" t="s">
        <v>5</v>
      </c>
      <c r="E91" s="140" t="s">
        <v>512</v>
      </c>
      <c r="F91" s="140" t="s">
        <v>727</v>
      </c>
      <c r="G91" s="142">
        <v>1</v>
      </c>
      <c r="H91" s="147">
        <v>150</v>
      </c>
      <c r="I91" s="144">
        <v>75</v>
      </c>
      <c r="J91" s="145">
        <v>75</v>
      </c>
      <c r="K91" s="146">
        <v>1</v>
      </c>
      <c r="L91" s="147" t="e">
        <f>#REF!</f>
        <v>#REF!</v>
      </c>
      <c r="M91" s="142" t="e">
        <f>#REF!</f>
        <v>#REF!</v>
      </c>
      <c r="N91" s="148">
        <f t="shared" si="12"/>
        <v>1</v>
      </c>
      <c r="O91" s="142">
        <f t="shared" si="13"/>
        <v>150</v>
      </c>
      <c r="P91" s="142">
        <f t="shared" si="14"/>
        <v>75</v>
      </c>
      <c r="Q91" s="142">
        <f t="shared" si="15"/>
        <v>75</v>
      </c>
      <c r="R91" s="142">
        <v>1</v>
      </c>
      <c r="S91" s="142">
        <v>150</v>
      </c>
    </row>
    <row r="92" spans="2:19" ht="26.25">
      <c r="B92" s="139">
        <v>66</v>
      </c>
      <c r="C92" s="140" t="s">
        <v>726</v>
      </c>
      <c r="D92" s="141" t="s">
        <v>5</v>
      </c>
      <c r="E92" s="140" t="s">
        <v>512</v>
      </c>
      <c r="F92" s="140" t="s">
        <v>725</v>
      </c>
      <c r="G92" s="142">
        <v>1</v>
      </c>
      <c r="H92" s="147">
        <v>216</v>
      </c>
      <c r="I92" s="144">
        <v>108</v>
      </c>
      <c r="J92" s="145">
        <v>108</v>
      </c>
      <c r="K92" s="146">
        <v>1</v>
      </c>
      <c r="L92" s="147" t="e">
        <f>#REF!</f>
        <v>#REF!</v>
      </c>
      <c r="M92" s="142" t="e">
        <f>#REF!</f>
        <v>#REF!</v>
      </c>
      <c r="N92" s="148">
        <f t="shared" si="12"/>
        <v>1</v>
      </c>
      <c r="O92" s="142">
        <f t="shared" si="13"/>
        <v>216</v>
      </c>
      <c r="P92" s="142">
        <f t="shared" si="14"/>
        <v>108</v>
      </c>
      <c r="Q92" s="142">
        <f t="shared" si="15"/>
        <v>108</v>
      </c>
      <c r="R92" s="142">
        <v>1</v>
      </c>
      <c r="S92" s="142">
        <v>216</v>
      </c>
    </row>
    <row r="93" spans="2:19" ht="26.25">
      <c r="B93" s="139">
        <v>67</v>
      </c>
      <c r="C93" s="140" t="s">
        <v>724</v>
      </c>
      <c r="D93" s="141" t="s">
        <v>5</v>
      </c>
      <c r="E93" s="140" t="s">
        <v>512</v>
      </c>
      <c r="F93" s="140" t="s">
        <v>723</v>
      </c>
      <c r="G93" s="142">
        <v>1</v>
      </c>
      <c r="H93" s="147">
        <v>323</v>
      </c>
      <c r="I93" s="144">
        <v>162</v>
      </c>
      <c r="J93" s="145">
        <v>161</v>
      </c>
      <c r="K93" s="146">
        <v>1</v>
      </c>
      <c r="L93" s="147" t="e">
        <f>#REF!</f>
        <v>#REF!</v>
      </c>
      <c r="M93" s="142" t="e">
        <f>#REF!</f>
        <v>#REF!</v>
      </c>
      <c r="N93" s="148">
        <f t="shared" si="12"/>
        <v>1</v>
      </c>
      <c r="O93" s="142">
        <f t="shared" si="13"/>
        <v>323</v>
      </c>
      <c r="P93" s="142">
        <f t="shared" si="14"/>
        <v>162</v>
      </c>
      <c r="Q93" s="142">
        <f t="shared" si="15"/>
        <v>161</v>
      </c>
      <c r="R93" s="142">
        <v>1</v>
      </c>
      <c r="S93" s="142">
        <v>323</v>
      </c>
    </row>
    <row r="94" spans="2:19" ht="26.25">
      <c r="B94" s="139">
        <v>68</v>
      </c>
      <c r="C94" s="140" t="s">
        <v>722</v>
      </c>
      <c r="D94" s="141" t="s">
        <v>5</v>
      </c>
      <c r="E94" s="140" t="s">
        <v>512</v>
      </c>
      <c r="F94" s="140" t="s">
        <v>721</v>
      </c>
      <c r="G94" s="142">
        <v>1</v>
      </c>
      <c r="H94" s="147">
        <v>23</v>
      </c>
      <c r="I94" s="144">
        <v>12</v>
      </c>
      <c r="J94" s="145">
        <v>11</v>
      </c>
      <c r="K94" s="146">
        <v>1</v>
      </c>
      <c r="L94" s="147" t="e">
        <f>#REF!</f>
        <v>#REF!</v>
      </c>
      <c r="M94" s="142" t="e">
        <f>#REF!</f>
        <v>#REF!</v>
      </c>
      <c r="N94" s="148">
        <f t="shared" si="12"/>
        <v>1</v>
      </c>
      <c r="O94" s="142">
        <f t="shared" si="13"/>
        <v>23</v>
      </c>
      <c r="P94" s="142">
        <f t="shared" si="14"/>
        <v>12</v>
      </c>
      <c r="Q94" s="142">
        <f t="shared" si="15"/>
        <v>11</v>
      </c>
      <c r="R94" s="142">
        <v>1</v>
      </c>
      <c r="S94" s="142">
        <v>23</v>
      </c>
    </row>
    <row r="95" spans="2:19" ht="26.25">
      <c r="B95" s="139">
        <v>69</v>
      </c>
      <c r="C95" s="140" t="s">
        <v>720</v>
      </c>
      <c r="D95" s="141" t="s">
        <v>5</v>
      </c>
      <c r="E95" s="140" t="s">
        <v>512</v>
      </c>
      <c r="F95" s="140" t="s">
        <v>719</v>
      </c>
      <c r="G95" s="142">
        <v>1</v>
      </c>
      <c r="H95" s="147">
        <v>52</v>
      </c>
      <c r="I95" s="144">
        <v>26</v>
      </c>
      <c r="J95" s="145">
        <v>26</v>
      </c>
      <c r="K95" s="146">
        <v>1</v>
      </c>
      <c r="L95" s="147" t="e">
        <f>#REF!</f>
        <v>#REF!</v>
      </c>
      <c r="M95" s="142" t="e">
        <f>#REF!</f>
        <v>#REF!</v>
      </c>
      <c r="N95" s="148">
        <f t="shared" si="12"/>
        <v>1</v>
      </c>
      <c r="O95" s="142">
        <f t="shared" si="13"/>
        <v>52</v>
      </c>
      <c r="P95" s="142">
        <f t="shared" si="14"/>
        <v>26</v>
      </c>
      <c r="Q95" s="142">
        <f t="shared" si="15"/>
        <v>26</v>
      </c>
      <c r="R95" s="142">
        <v>1</v>
      </c>
      <c r="S95" s="142">
        <v>52</v>
      </c>
    </row>
    <row r="96" spans="2:19" ht="26.25">
      <c r="B96" s="139">
        <v>70</v>
      </c>
      <c r="C96" s="140" t="s">
        <v>718</v>
      </c>
      <c r="D96" s="141" t="s">
        <v>5</v>
      </c>
      <c r="E96" s="140" t="s">
        <v>512</v>
      </c>
      <c r="F96" s="140" t="s">
        <v>717</v>
      </c>
      <c r="G96" s="142">
        <v>1</v>
      </c>
      <c r="H96" s="147">
        <v>149</v>
      </c>
      <c r="I96" s="144">
        <v>75</v>
      </c>
      <c r="J96" s="145">
        <v>74</v>
      </c>
      <c r="K96" s="146">
        <v>1</v>
      </c>
      <c r="L96" s="147" t="e">
        <f>#REF!</f>
        <v>#REF!</v>
      </c>
      <c r="M96" s="142" t="e">
        <f>#REF!</f>
        <v>#REF!</v>
      </c>
      <c r="N96" s="148">
        <f t="shared" si="12"/>
        <v>1</v>
      </c>
      <c r="O96" s="142">
        <f t="shared" si="13"/>
        <v>149</v>
      </c>
      <c r="P96" s="142">
        <f t="shared" si="14"/>
        <v>75</v>
      </c>
      <c r="Q96" s="142">
        <f t="shared" si="15"/>
        <v>74</v>
      </c>
      <c r="R96" s="142">
        <v>1</v>
      </c>
      <c r="S96" s="142">
        <v>149</v>
      </c>
    </row>
    <row r="97" spans="2:19" ht="26.25">
      <c r="B97" s="139">
        <v>71</v>
      </c>
      <c r="C97" s="140" t="s">
        <v>716</v>
      </c>
      <c r="D97" s="141" t="s">
        <v>5</v>
      </c>
      <c r="E97" s="140" t="s">
        <v>512</v>
      </c>
      <c r="F97" s="140" t="s">
        <v>715</v>
      </c>
      <c r="G97" s="142">
        <v>2</v>
      </c>
      <c r="H97" s="147">
        <v>320</v>
      </c>
      <c r="I97" s="144">
        <v>160</v>
      </c>
      <c r="J97" s="145">
        <v>160</v>
      </c>
      <c r="K97" s="146">
        <v>1</v>
      </c>
      <c r="L97" s="147" t="e">
        <f>#REF!</f>
        <v>#REF!</v>
      </c>
      <c r="M97" s="142" t="e">
        <f>#REF!</f>
        <v>#REF!</v>
      </c>
      <c r="N97" s="148">
        <f t="shared" si="12"/>
        <v>2</v>
      </c>
      <c r="O97" s="142">
        <f t="shared" si="13"/>
        <v>320</v>
      </c>
      <c r="P97" s="142">
        <f t="shared" si="14"/>
        <v>160</v>
      </c>
      <c r="Q97" s="142">
        <f t="shared" si="15"/>
        <v>160</v>
      </c>
      <c r="R97" s="142">
        <v>2</v>
      </c>
      <c r="S97" s="142">
        <v>320</v>
      </c>
    </row>
    <row r="98" spans="2:19" ht="26.25">
      <c r="B98" s="139">
        <v>72</v>
      </c>
      <c r="C98" s="140" t="s">
        <v>714</v>
      </c>
      <c r="D98" s="141" t="s">
        <v>5</v>
      </c>
      <c r="E98" s="140" t="s">
        <v>512</v>
      </c>
      <c r="F98" s="140" t="s">
        <v>713</v>
      </c>
      <c r="G98" s="142">
        <v>1</v>
      </c>
      <c r="H98" s="147">
        <v>917</v>
      </c>
      <c r="I98" s="144">
        <v>459</v>
      </c>
      <c r="J98" s="145">
        <v>458</v>
      </c>
      <c r="K98" s="146">
        <v>1</v>
      </c>
      <c r="L98" s="147" t="e">
        <f>#REF!</f>
        <v>#REF!</v>
      </c>
      <c r="M98" s="142" t="e">
        <f>#REF!</f>
        <v>#REF!</v>
      </c>
      <c r="N98" s="148">
        <f t="shared" si="12"/>
        <v>1</v>
      </c>
      <c r="O98" s="142">
        <f t="shared" si="13"/>
        <v>917</v>
      </c>
      <c r="P98" s="142">
        <f t="shared" si="14"/>
        <v>459</v>
      </c>
      <c r="Q98" s="142">
        <f t="shared" si="15"/>
        <v>458</v>
      </c>
      <c r="R98" s="142">
        <v>1</v>
      </c>
      <c r="S98" s="142">
        <v>917</v>
      </c>
    </row>
    <row r="99" spans="2:19" ht="26.25">
      <c r="B99" s="139">
        <v>73</v>
      </c>
      <c r="C99" s="140" t="s">
        <v>712</v>
      </c>
      <c r="D99" s="141" t="s">
        <v>5</v>
      </c>
      <c r="E99" s="140" t="s">
        <v>512</v>
      </c>
      <c r="F99" s="140" t="s">
        <v>711</v>
      </c>
      <c r="G99" s="142">
        <v>1</v>
      </c>
      <c r="H99" s="147">
        <v>477</v>
      </c>
      <c r="I99" s="144">
        <v>239</v>
      </c>
      <c r="J99" s="145">
        <v>238</v>
      </c>
      <c r="K99" s="146">
        <v>1</v>
      </c>
      <c r="L99" s="147" t="e">
        <f>#REF!</f>
        <v>#REF!</v>
      </c>
      <c r="M99" s="142" t="e">
        <f>#REF!</f>
        <v>#REF!</v>
      </c>
      <c r="N99" s="148">
        <f t="shared" si="12"/>
        <v>1</v>
      </c>
      <c r="O99" s="142">
        <f t="shared" si="13"/>
        <v>477</v>
      </c>
      <c r="P99" s="142">
        <f t="shared" si="14"/>
        <v>239</v>
      </c>
      <c r="Q99" s="142">
        <f t="shared" si="15"/>
        <v>238</v>
      </c>
      <c r="R99" s="142">
        <v>1</v>
      </c>
      <c r="S99" s="142">
        <v>477</v>
      </c>
    </row>
    <row r="100" spans="2:19" ht="26.25">
      <c r="B100" s="139">
        <v>74</v>
      </c>
      <c r="C100" s="140" t="s">
        <v>710</v>
      </c>
      <c r="D100" s="141" t="s">
        <v>5</v>
      </c>
      <c r="E100" s="140" t="s">
        <v>512</v>
      </c>
      <c r="F100" s="140" t="s">
        <v>709</v>
      </c>
      <c r="G100" s="142">
        <v>1</v>
      </c>
      <c r="H100" s="147">
        <v>390</v>
      </c>
      <c r="I100" s="144">
        <v>195</v>
      </c>
      <c r="J100" s="145">
        <v>195</v>
      </c>
      <c r="K100" s="146">
        <v>1</v>
      </c>
      <c r="L100" s="147" t="e">
        <f>#REF!</f>
        <v>#REF!</v>
      </c>
      <c r="M100" s="142" t="e">
        <f>#REF!</f>
        <v>#REF!</v>
      </c>
      <c r="N100" s="148">
        <f t="shared" si="12"/>
        <v>1</v>
      </c>
      <c r="O100" s="142">
        <f t="shared" si="13"/>
        <v>390</v>
      </c>
      <c r="P100" s="142">
        <f t="shared" si="14"/>
        <v>195</v>
      </c>
      <c r="Q100" s="142">
        <f t="shared" si="15"/>
        <v>195</v>
      </c>
      <c r="R100" s="142">
        <v>1</v>
      </c>
      <c r="S100" s="142">
        <v>390</v>
      </c>
    </row>
    <row r="101" spans="2:19" ht="26.25">
      <c r="B101" s="139">
        <v>75</v>
      </c>
      <c r="C101" s="140" t="s">
        <v>708</v>
      </c>
      <c r="D101" s="141" t="s">
        <v>5</v>
      </c>
      <c r="E101" s="140" t="s">
        <v>512</v>
      </c>
      <c r="F101" s="140" t="s">
        <v>707</v>
      </c>
      <c r="G101" s="142">
        <v>1</v>
      </c>
      <c r="H101" s="147">
        <v>83</v>
      </c>
      <c r="I101" s="144">
        <v>42</v>
      </c>
      <c r="J101" s="145">
        <v>41</v>
      </c>
      <c r="K101" s="146">
        <v>1</v>
      </c>
      <c r="L101" s="147" t="e">
        <f>#REF!</f>
        <v>#REF!</v>
      </c>
      <c r="M101" s="142" t="e">
        <f>#REF!</f>
        <v>#REF!</v>
      </c>
      <c r="N101" s="148">
        <f t="shared" si="12"/>
        <v>1</v>
      </c>
      <c r="O101" s="142">
        <f t="shared" si="13"/>
        <v>83</v>
      </c>
      <c r="P101" s="142">
        <f t="shared" si="14"/>
        <v>42</v>
      </c>
      <c r="Q101" s="142">
        <f t="shared" si="15"/>
        <v>41</v>
      </c>
      <c r="R101" s="142">
        <v>1</v>
      </c>
      <c r="S101" s="142">
        <v>83</v>
      </c>
    </row>
    <row r="102" spans="2:19" ht="26.25">
      <c r="B102" s="139">
        <v>76</v>
      </c>
      <c r="C102" s="140" t="s">
        <v>706</v>
      </c>
      <c r="D102" s="141" t="s">
        <v>5</v>
      </c>
      <c r="E102" s="140" t="s">
        <v>512</v>
      </c>
      <c r="F102" s="140" t="s">
        <v>705</v>
      </c>
      <c r="G102" s="142">
        <v>1</v>
      </c>
      <c r="H102" s="147">
        <v>49</v>
      </c>
      <c r="I102" s="144">
        <v>25</v>
      </c>
      <c r="J102" s="145">
        <v>24</v>
      </c>
      <c r="K102" s="146">
        <v>1</v>
      </c>
      <c r="L102" s="147" t="e">
        <f>#REF!</f>
        <v>#REF!</v>
      </c>
      <c r="M102" s="142" t="e">
        <f>#REF!</f>
        <v>#REF!</v>
      </c>
      <c r="N102" s="148">
        <f t="shared" si="12"/>
        <v>1</v>
      </c>
      <c r="O102" s="142">
        <f t="shared" si="13"/>
        <v>49</v>
      </c>
      <c r="P102" s="142">
        <f t="shared" si="14"/>
        <v>25</v>
      </c>
      <c r="Q102" s="142">
        <f t="shared" si="15"/>
        <v>24</v>
      </c>
      <c r="R102" s="142">
        <v>1</v>
      </c>
      <c r="S102" s="142">
        <v>49</v>
      </c>
    </row>
    <row r="103" spans="2:19" ht="26.25">
      <c r="B103" s="139">
        <v>77</v>
      </c>
      <c r="C103" s="140" t="s">
        <v>704</v>
      </c>
      <c r="D103" s="141" t="s">
        <v>5</v>
      </c>
      <c r="E103" s="140" t="s">
        <v>512</v>
      </c>
      <c r="F103" s="140" t="s">
        <v>703</v>
      </c>
      <c r="G103" s="142">
        <v>4</v>
      </c>
      <c r="H103" s="147">
        <v>36</v>
      </c>
      <c r="I103" s="144">
        <v>20</v>
      </c>
      <c r="J103" s="145">
        <v>16</v>
      </c>
      <c r="K103" s="146">
        <v>1</v>
      </c>
      <c r="L103" s="147" t="e">
        <f>#REF!</f>
        <v>#REF!</v>
      </c>
      <c r="M103" s="142" t="e">
        <f>#REF!</f>
        <v>#REF!</v>
      </c>
      <c r="N103" s="148">
        <f t="shared" si="12"/>
        <v>4</v>
      </c>
      <c r="O103" s="142">
        <f t="shared" si="13"/>
        <v>36</v>
      </c>
      <c r="P103" s="142">
        <f t="shared" si="14"/>
        <v>20</v>
      </c>
      <c r="Q103" s="142">
        <f t="shared" si="15"/>
        <v>16</v>
      </c>
      <c r="R103" s="142">
        <v>4</v>
      </c>
      <c r="S103" s="142">
        <v>36</v>
      </c>
    </row>
    <row r="104" spans="2:19" ht="26.25">
      <c r="B104" s="139">
        <v>78</v>
      </c>
      <c r="C104" s="140" t="s">
        <v>702</v>
      </c>
      <c r="D104" s="141" t="s">
        <v>5</v>
      </c>
      <c r="E104" s="140" t="s">
        <v>512</v>
      </c>
      <c r="F104" s="140" t="s">
        <v>701</v>
      </c>
      <c r="G104" s="142">
        <v>4</v>
      </c>
      <c r="H104" s="147">
        <v>232</v>
      </c>
      <c r="I104" s="144">
        <v>116</v>
      </c>
      <c r="J104" s="145">
        <v>116</v>
      </c>
      <c r="K104" s="146">
        <v>1</v>
      </c>
      <c r="L104" s="147" t="e">
        <f>#REF!</f>
        <v>#REF!</v>
      </c>
      <c r="M104" s="142" t="e">
        <f>#REF!</f>
        <v>#REF!</v>
      </c>
      <c r="N104" s="148">
        <f t="shared" si="12"/>
        <v>4</v>
      </c>
      <c r="O104" s="142">
        <f t="shared" si="13"/>
        <v>232</v>
      </c>
      <c r="P104" s="142">
        <f t="shared" si="14"/>
        <v>116</v>
      </c>
      <c r="Q104" s="142">
        <f t="shared" si="15"/>
        <v>116</v>
      </c>
      <c r="R104" s="142">
        <v>4</v>
      </c>
      <c r="S104" s="142">
        <v>232</v>
      </c>
    </row>
    <row r="105" spans="2:19" ht="26.25">
      <c r="B105" s="139">
        <v>79</v>
      </c>
      <c r="C105" s="140" t="s">
        <v>700</v>
      </c>
      <c r="D105" s="141" t="s">
        <v>5</v>
      </c>
      <c r="E105" s="140" t="s">
        <v>512</v>
      </c>
      <c r="F105" s="140" t="s">
        <v>699</v>
      </c>
      <c r="G105" s="142">
        <v>2</v>
      </c>
      <c r="H105" s="147">
        <v>24</v>
      </c>
      <c r="I105" s="144">
        <v>12</v>
      </c>
      <c r="J105" s="145">
        <v>12</v>
      </c>
      <c r="K105" s="146">
        <v>1</v>
      </c>
      <c r="L105" s="147" t="e">
        <f>#REF!</f>
        <v>#REF!</v>
      </c>
      <c r="M105" s="142" t="e">
        <f>#REF!</f>
        <v>#REF!</v>
      </c>
      <c r="N105" s="148">
        <f aca="true" t="shared" si="16" ref="N105:N136">G105</f>
        <v>2</v>
      </c>
      <c r="O105" s="142">
        <f aca="true" t="shared" si="17" ref="O105:O136">H105</f>
        <v>24</v>
      </c>
      <c r="P105" s="142">
        <f aca="true" t="shared" si="18" ref="P105:P136">I105</f>
        <v>12</v>
      </c>
      <c r="Q105" s="142">
        <f aca="true" t="shared" si="19" ref="Q105:Q136">J105</f>
        <v>12</v>
      </c>
      <c r="R105" s="142">
        <v>2</v>
      </c>
      <c r="S105" s="142">
        <v>24</v>
      </c>
    </row>
    <row r="106" spans="2:19" ht="26.25">
      <c r="B106" s="139">
        <v>80</v>
      </c>
      <c r="C106" s="140" t="s">
        <v>698</v>
      </c>
      <c r="D106" s="141" t="s">
        <v>5</v>
      </c>
      <c r="E106" s="140" t="s">
        <v>512</v>
      </c>
      <c r="F106" s="140" t="s">
        <v>697</v>
      </c>
      <c r="G106" s="142">
        <v>1</v>
      </c>
      <c r="H106" s="147">
        <v>59</v>
      </c>
      <c r="I106" s="144">
        <v>30</v>
      </c>
      <c r="J106" s="145">
        <v>29</v>
      </c>
      <c r="K106" s="146">
        <v>1</v>
      </c>
      <c r="L106" s="147" t="e">
        <f>#REF!</f>
        <v>#REF!</v>
      </c>
      <c r="M106" s="142" t="e">
        <f>#REF!</f>
        <v>#REF!</v>
      </c>
      <c r="N106" s="148">
        <f t="shared" si="16"/>
        <v>1</v>
      </c>
      <c r="O106" s="142">
        <f t="shared" si="17"/>
        <v>59</v>
      </c>
      <c r="P106" s="142">
        <f t="shared" si="18"/>
        <v>30</v>
      </c>
      <c r="Q106" s="142">
        <f t="shared" si="19"/>
        <v>29</v>
      </c>
      <c r="R106" s="142">
        <v>1</v>
      </c>
      <c r="S106" s="142">
        <v>59</v>
      </c>
    </row>
    <row r="107" spans="2:19" ht="26.25">
      <c r="B107" s="139">
        <v>81</v>
      </c>
      <c r="C107" s="140" t="s">
        <v>696</v>
      </c>
      <c r="D107" s="141" t="s">
        <v>5</v>
      </c>
      <c r="E107" s="140" t="s">
        <v>512</v>
      </c>
      <c r="F107" s="140" t="s">
        <v>695</v>
      </c>
      <c r="G107" s="142">
        <v>10</v>
      </c>
      <c r="H107" s="147">
        <v>70</v>
      </c>
      <c r="I107" s="144">
        <v>40</v>
      </c>
      <c r="J107" s="145">
        <v>30</v>
      </c>
      <c r="K107" s="146">
        <v>1</v>
      </c>
      <c r="L107" s="147" t="e">
        <f>#REF!</f>
        <v>#REF!</v>
      </c>
      <c r="M107" s="142" t="e">
        <f>#REF!</f>
        <v>#REF!</v>
      </c>
      <c r="N107" s="148">
        <f t="shared" si="16"/>
        <v>10</v>
      </c>
      <c r="O107" s="142">
        <f t="shared" si="17"/>
        <v>70</v>
      </c>
      <c r="P107" s="142">
        <f t="shared" si="18"/>
        <v>40</v>
      </c>
      <c r="Q107" s="142">
        <f t="shared" si="19"/>
        <v>30</v>
      </c>
      <c r="R107" s="142">
        <v>10</v>
      </c>
      <c r="S107" s="142">
        <v>70</v>
      </c>
    </row>
    <row r="108" spans="2:19" ht="26.25">
      <c r="B108" s="139">
        <v>82</v>
      </c>
      <c r="C108" s="140" t="s">
        <v>694</v>
      </c>
      <c r="D108" s="141" t="s">
        <v>5</v>
      </c>
      <c r="E108" s="140" t="s">
        <v>512</v>
      </c>
      <c r="F108" s="140" t="s">
        <v>693</v>
      </c>
      <c r="G108" s="142">
        <v>1</v>
      </c>
      <c r="H108" s="147">
        <v>68</v>
      </c>
      <c r="I108" s="144">
        <v>34</v>
      </c>
      <c r="J108" s="145">
        <v>34</v>
      </c>
      <c r="K108" s="146">
        <v>1</v>
      </c>
      <c r="L108" s="147" t="e">
        <f>#REF!</f>
        <v>#REF!</v>
      </c>
      <c r="M108" s="142" t="e">
        <f>#REF!</f>
        <v>#REF!</v>
      </c>
      <c r="N108" s="148">
        <f t="shared" si="16"/>
        <v>1</v>
      </c>
      <c r="O108" s="142">
        <f t="shared" si="17"/>
        <v>68</v>
      </c>
      <c r="P108" s="142">
        <f t="shared" si="18"/>
        <v>34</v>
      </c>
      <c r="Q108" s="142">
        <f t="shared" si="19"/>
        <v>34</v>
      </c>
      <c r="R108" s="142">
        <v>1</v>
      </c>
      <c r="S108" s="142">
        <v>68</v>
      </c>
    </row>
    <row r="109" spans="2:19" ht="26.25">
      <c r="B109" s="139">
        <v>83</v>
      </c>
      <c r="C109" s="140" t="s">
        <v>692</v>
      </c>
      <c r="D109" s="141" t="s">
        <v>5</v>
      </c>
      <c r="E109" s="140" t="s">
        <v>512</v>
      </c>
      <c r="F109" s="140" t="s">
        <v>691</v>
      </c>
      <c r="G109" s="142">
        <v>1</v>
      </c>
      <c r="H109" s="147">
        <v>113</v>
      </c>
      <c r="I109" s="144">
        <v>57</v>
      </c>
      <c r="J109" s="145">
        <v>56</v>
      </c>
      <c r="K109" s="146">
        <v>1</v>
      </c>
      <c r="L109" s="147" t="e">
        <f>#REF!</f>
        <v>#REF!</v>
      </c>
      <c r="M109" s="142" t="e">
        <f>#REF!</f>
        <v>#REF!</v>
      </c>
      <c r="N109" s="148">
        <f t="shared" si="16"/>
        <v>1</v>
      </c>
      <c r="O109" s="142">
        <f t="shared" si="17"/>
        <v>113</v>
      </c>
      <c r="P109" s="142">
        <f t="shared" si="18"/>
        <v>57</v>
      </c>
      <c r="Q109" s="142">
        <f t="shared" si="19"/>
        <v>56</v>
      </c>
      <c r="R109" s="142">
        <v>1</v>
      </c>
      <c r="S109" s="142">
        <v>113</v>
      </c>
    </row>
    <row r="110" spans="2:19" ht="26.25">
      <c r="B110" s="139">
        <v>84</v>
      </c>
      <c r="C110" s="140" t="s">
        <v>690</v>
      </c>
      <c r="D110" s="141" t="s">
        <v>5</v>
      </c>
      <c r="E110" s="140" t="s">
        <v>512</v>
      </c>
      <c r="F110" s="140" t="s">
        <v>689</v>
      </c>
      <c r="G110" s="142">
        <v>3</v>
      </c>
      <c r="H110" s="147">
        <v>69</v>
      </c>
      <c r="I110" s="144">
        <v>36</v>
      </c>
      <c r="J110" s="145">
        <v>33</v>
      </c>
      <c r="K110" s="146">
        <v>1</v>
      </c>
      <c r="L110" s="147" t="e">
        <f>#REF!</f>
        <v>#REF!</v>
      </c>
      <c r="M110" s="142" t="e">
        <f>#REF!</f>
        <v>#REF!</v>
      </c>
      <c r="N110" s="148">
        <f t="shared" si="16"/>
        <v>3</v>
      </c>
      <c r="O110" s="142">
        <f t="shared" si="17"/>
        <v>69</v>
      </c>
      <c r="P110" s="142">
        <f t="shared" si="18"/>
        <v>36</v>
      </c>
      <c r="Q110" s="142">
        <f t="shared" si="19"/>
        <v>33</v>
      </c>
      <c r="R110" s="142">
        <v>3</v>
      </c>
      <c r="S110" s="142">
        <v>69</v>
      </c>
    </row>
    <row r="111" spans="2:19" ht="26.25">
      <c r="B111" s="139">
        <v>85</v>
      </c>
      <c r="C111" s="140" t="s">
        <v>688</v>
      </c>
      <c r="D111" s="141" t="s">
        <v>5</v>
      </c>
      <c r="E111" s="140" t="s">
        <v>512</v>
      </c>
      <c r="F111" s="140" t="s">
        <v>687</v>
      </c>
      <c r="G111" s="142">
        <v>1</v>
      </c>
      <c r="H111" s="147">
        <v>115</v>
      </c>
      <c r="I111" s="144">
        <v>58</v>
      </c>
      <c r="J111" s="145">
        <v>57</v>
      </c>
      <c r="K111" s="146">
        <v>1</v>
      </c>
      <c r="L111" s="147" t="e">
        <f>#REF!</f>
        <v>#REF!</v>
      </c>
      <c r="M111" s="142" t="e">
        <f>#REF!</f>
        <v>#REF!</v>
      </c>
      <c r="N111" s="148">
        <f t="shared" si="16"/>
        <v>1</v>
      </c>
      <c r="O111" s="142">
        <f t="shared" si="17"/>
        <v>115</v>
      </c>
      <c r="P111" s="142">
        <f t="shared" si="18"/>
        <v>58</v>
      </c>
      <c r="Q111" s="142">
        <f t="shared" si="19"/>
        <v>57</v>
      </c>
      <c r="R111" s="142">
        <v>1</v>
      </c>
      <c r="S111" s="142">
        <v>115</v>
      </c>
    </row>
    <row r="112" spans="2:19" ht="26.25">
      <c r="B112" s="139">
        <v>86</v>
      </c>
      <c r="C112" s="140" t="s">
        <v>686</v>
      </c>
      <c r="D112" s="141" t="s">
        <v>5</v>
      </c>
      <c r="E112" s="140" t="s">
        <v>512</v>
      </c>
      <c r="F112" s="140" t="s">
        <v>685</v>
      </c>
      <c r="G112" s="142">
        <v>1</v>
      </c>
      <c r="H112" s="147">
        <v>255</v>
      </c>
      <c r="I112" s="144">
        <v>128</v>
      </c>
      <c r="J112" s="145">
        <v>127</v>
      </c>
      <c r="K112" s="146">
        <v>1</v>
      </c>
      <c r="L112" s="147" t="e">
        <f>#REF!</f>
        <v>#REF!</v>
      </c>
      <c r="M112" s="142" t="e">
        <f>#REF!</f>
        <v>#REF!</v>
      </c>
      <c r="N112" s="148">
        <f t="shared" si="16"/>
        <v>1</v>
      </c>
      <c r="O112" s="142">
        <f t="shared" si="17"/>
        <v>255</v>
      </c>
      <c r="P112" s="142">
        <f t="shared" si="18"/>
        <v>128</v>
      </c>
      <c r="Q112" s="142">
        <f t="shared" si="19"/>
        <v>127</v>
      </c>
      <c r="R112" s="142">
        <v>1</v>
      </c>
      <c r="S112" s="142">
        <v>255</v>
      </c>
    </row>
    <row r="113" spans="2:19" ht="26.25">
      <c r="B113" s="139">
        <v>87</v>
      </c>
      <c r="C113" s="140" t="s">
        <v>684</v>
      </c>
      <c r="D113" s="141" t="s">
        <v>5</v>
      </c>
      <c r="E113" s="140" t="s">
        <v>512</v>
      </c>
      <c r="F113" s="140" t="s">
        <v>683</v>
      </c>
      <c r="G113" s="142">
        <v>1</v>
      </c>
      <c r="H113" s="147">
        <v>65</v>
      </c>
      <c r="I113" s="144">
        <v>33</v>
      </c>
      <c r="J113" s="145">
        <v>32</v>
      </c>
      <c r="K113" s="146">
        <v>1</v>
      </c>
      <c r="L113" s="147" t="e">
        <f>#REF!</f>
        <v>#REF!</v>
      </c>
      <c r="M113" s="142" t="e">
        <f>#REF!</f>
        <v>#REF!</v>
      </c>
      <c r="N113" s="148">
        <f t="shared" si="16"/>
        <v>1</v>
      </c>
      <c r="O113" s="142">
        <f t="shared" si="17"/>
        <v>65</v>
      </c>
      <c r="P113" s="142">
        <f t="shared" si="18"/>
        <v>33</v>
      </c>
      <c r="Q113" s="142">
        <f t="shared" si="19"/>
        <v>32</v>
      </c>
      <c r="R113" s="142">
        <v>1</v>
      </c>
      <c r="S113" s="142">
        <v>65</v>
      </c>
    </row>
    <row r="114" spans="2:19" ht="26.25">
      <c r="B114" s="139">
        <v>88</v>
      </c>
      <c r="C114" s="140" t="s">
        <v>682</v>
      </c>
      <c r="D114" s="141" t="s">
        <v>5</v>
      </c>
      <c r="E114" s="140" t="s">
        <v>512</v>
      </c>
      <c r="F114" s="140" t="s">
        <v>681</v>
      </c>
      <c r="G114" s="142">
        <v>1</v>
      </c>
      <c r="H114" s="147">
        <v>408</v>
      </c>
      <c r="I114" s="144">
        <v>204</v>
      </c>
      <c r="J114" s="145">
        <v>204</v>
      </c>
      <c r="K114" s="146">
        <v>1</v>
      </c>
      <c r="L114" s="147" t="e">
        <f>#REF!</f>
        <v>#REF!</v>
      </c>
      <c r="M114" s="142" t="e">
        <f>#REF!</f>
        <v>#REF!</v>
      </c>
      <c r="N114" s="148">
        <f t="shared" si="16"/>
        <v>1</v>
      </c>
      <c r="O114" s="142">
        <f t="shared" si="17"/>
        <v>408</v>
      </c>
      <c r="P114" s="142">
        <f t="shared" si="18"/>
        <v>204</v>
      </c>
      <c r="Q114" s="142">
        <f t="shared" si="19"/>
        <v>204</v>
      </c>
      <c r="R114" s="142">
        <v>1</v>
      </c>
      <c r="S114" s="142">
        <v>408</v>
      </c>
    </row>
    <row r="115" spans="2:19" ht="26.25">
      <c r="B115" s="139">
        <v>89</v>
      </c>
      <c r="C115" s="140" t="s">
        <v>680</v>
      </c>
      <c r="D115" s="141" t="s">
        <v>5</v>
      </c>
      <c r="E115" s="140" t="s">
        <v>512</v>
      </c>
      <c r="F115" s="140" t="s">
        <v>679</v>
      </c>
      <c r="G115" s="142">
        <v>1</v>
      </c>
      <c r="H115" s="147">
        <v>32</v>
      </c>
      <c r="I115" s="144">
        <v>16</v>
      </c>
      <c r="J115" s="145">
        <v>16</v>
      </c>
      <c r="K115" s="146">
        <v>1</v>
      </c>
      <c r="L115" s="147" t="e">
        <f>#REF!</f>
        <v>#REF!</v>
      </c>
      <c r="M115" s="142" t="e">
        <f>#REF!</f>
        <v>#REF!</v>
      </c>
      <c r="N115" s="148">
        <f t="shared" si="16"/>
        <v>1</v>
      </c>
      <c r="O115" s="142">
        <f t="shared" si="17"/>
        <v>32</v>
      </c>
      <c r="P115" s="142">
        <f t="shared" si="18"/>
        <v>16</v>
      </c>
      <c r="Q115" s="142">
        <f t="shared" si="19"/>
        <v>16</v>
      </c>
      <c r="R115" s="142">
        <v>1</v>
      </c>
      <c r="S115" s="142">
        <v>32</v>
      </c>
    </row>
    <row r="116" spans="2:19" ht="26.25">
      <c r="B116" s="139">
        <v>90</v>
      </c>
      <c r="C116" s="140" t="s">
        <v>678</v>
      </c>
      <c r="D116" s="141" t="s">
        <v>5</v>
      </c>
      <c r="E116" s="140" t="s">
        <v>512</v>
      </c>
      <c r="F116" s="140" t="s">
        <v>677</v>
      </c>
      <c r="G116" s="142">
        <v>1</v>
      </c>
      <c r="H116" s="147">
        <v>210</v>
      </c>
      <c r="I116" s="144">
        <v>105</v>
      </c>
      <c r="J116" s="145">
        <v>105</v>
      </c>
      <c r="K116" s="146">
        <v>1</v>
      </c>
      <c r="L116" s="147" t="e">
        <f>#REF!</f>
        <v>#REF!</v>
      </c>
      <c r="M116" s="142" t="e">
        <f>#REF!</f>
        <v>#REF!</v>
      </c>
      <c r="N116" s="148">
        <f t="shared" si="16"/>
        <v>1</v>
      </c>
      <c r="O116" s="142">
        <f t="shared" si="17"/>
        <v>210</v>
      </c>
      <c r="P116" s="142">
        <f t="shared" si="18"/>
        <v>105</v>
      </c>
      <c r="Q116" s="142">
        <f t="shared" si="19"/>
        <v>105</v>
      </c>
      <c r="R116" s="142">
        <v>1</v>
      </c>
      <c r="S116" s="142">
        <v>210</v>
      </c>
    </row>
    <row r="117" spans="2:19" ht="26.25">
      <c r="B117" s="139">
        <v>91</v>
      </c>
      <c r="C117" s="140" t="s">
        <v>676</v>
      </c>
      <c r="D117" s="141" t="s">
        <v>5</v>
      </c>
      <c r="E117" s="140" t="s">
        <v>512</v>
      </c>
      <c r="F117" s="140" t="s">
        <v>675</v>
      </c>
      <c r="G117" s="142">
        <v>1</v>
      </c>
      <c r="H117" s="147">
        <v>1857</v>
      </c>
      <c r="I117" s="144">
        <v>929</v>
      </c>
      <c r="J117" s="145">
        <v>928</v>
      </c>
      <c r="K117" s="146">
        <v>1</v>
      </c>
      <c r="L117" s="147" t="e">
        <f>#REF!</f>
        <v>#REF!</v>
      </c>
      <c r="M117" s="142" t="e">
        <f>#REF!</f>
        <v>#REF!</v>
      </c>
      <c r="N117" s="148">
        <f t="shared" si="16"/>
        <v>1</v>
      </c>
      <c r="O117" s="142">
        <f t="shared" si="17"/>
        <v>1857</v>
      </c>
      <c r="P117" s="142">
        <f t="shared" si="18"/>
        <v>929</v>
      </c>
      <c r="Q117" s="142">
        <f t="shared" si="19"/>
        <v>928</v>
      </c>
      <c r="R117" s="142">
        <v>1</v>
      </c>
      <c r="S117" s="142">
        <v>1857</v>
      </c>
    </row>
    <row r="118" spans="2:19" ht="26.25">
      <c r="B118" s="139">
        <v>92</v>
      </c>
      <c r="C118" s="140" t="s">
        <v>674</v>
      </c>
      <c r="D118" s="141" t="s">
        <v>5</v>
      </c>
      <c r="E118" s="140" t="s">
        <v>512</v>
      </c>
      <c r="F118" s="140" t="s">
        <v>673</v>
      </c>
      <c r="G118" s="142">
        <v>3</v>
      </c>
      <c r="H118" s="147">
        <v>255</v>
      </c>
      <c r="I118" s="144">
        <v>129</v>
      </c>
      <c r="J118" s="145">
        <v>126</v>
      </c>
      <c r="K118" s="146">
        <v>1</v>
      </c>
      <c r="L118" s="147" t="e">
        <f>#REF!</f>
        <v>#REF!</v>
      </c>
      <c r="M118" s="142" t="e">
        <f>#REF!</f>
        <v>#REF!</v>
      </c>
      <c r="N118" s="148">
        <f t="shared" si="16"/>
        <v>3</v>
      </c>
      <c r="O118" s="142">
        <f t="shared" si="17"/>
        <v>255</v>
      </c>
      <c r="P118" s="142">
        <f t="shared" si="18"/>
        <v>129</v>
      </c>
      <c r="Q118" s="142">
        <f t="shared" si="19"/>
        <v>126</v>
      </c>
      <c r="R118" s="142">
        <v>3</v>
      </c>
      <c r="S118" s="142">
        <v>255</v>
      </c>
    </row>
    <row r="119" spans="2:19" ht="26.25">
      <c r="B119" s="139">
        <v>93</v>
      </c>
      <c r="C119" s="140" t="s">
        <v>672</v>
      </c>
      <c r="D119" s="141" t="s">
        <v>5</v>
      </c>
      <c r="E119" s="140" t="s">
        <v>512</v>
      </c>
      <c r="F119" s="140" t="s">
        <v>671</v>
      </c>
      <c r="G119" s="142">
        <v>1</v>
      </c>
      <c r="H119" s="147">
        <v>139</v>
      </c>
      <c r="I119" s="144">
        <v>70</v>
      </c>
      <c r="J119" s="145">
        <v>69</v>
      </c>
      <c r="K119" s="146">
        <v>1</v>
      </c>
      <c r="L119" s="147" t="e">
        <f>#REF!</f>
        <v>#REF!</v>
      </c>
      <c r="M119" s="142" t="e">
        <f>#REF!</f>
        <v>#REF!</v>
      </c>
      <c r="N119" s="148">
        <f t="shared" si="16"/>
        <v>1</v>
      </c>
      <c r="O119" s="142">
        <f t="shared" si="17"/>
        <v>139</v>
      </c>
      <c r="P119" s="142">
        <f t="shared" si="18"/>
        <v>70</v>
      </c>
      <c r="Q119" s="142">
        <f t="shared" si="19"/>
        <v>69</v>
      </c>
      <c r="R119" s="142">
        <v>1</v>
      </c>
      <c r="S119" s="142">
        <v>139</v>
      </c>
    </row>
    <row r="120" spans="2:19" ht="26.25">
      <c r="B120" s="139">
        <v>94</v>
      </c>
      <c r="C120" s="140" t="s">
        <v>670</v>
      </c>
      <c r="D120" s="141" t="s">
        <v>5</v>
      </c>
      <c r="E120" s="140" t="s">
        <v>512</v>
      </c>
      <c r="F120" s="140" t="s">
        <v>669</v>
      </c>
      <c r="G120" s="142">
        <v>1</v>
      </c>
      <c r="H120" s="147">
        <v>76</v>
      </c>
      <c r="I120" s="144">
        <v>38</v>
      </c>
      <c r="J120" s="145">
        <v>38</v>
      </c>
      <c r="K120" s="146">
        <v>1</v>
      </c>
      <c r="L120" s="147" t="e">
        <f>#REF!</f>
        <v>#REF!</v>
      </c>
      <c r="M120" s="142" t="e">
        <f>#REF!</f>
        <v>#REF!</v>
      </c>
      <c r="N120" s="148">
        <f t="shared" si="16"/>
        <v>1</v>
      </c>
      <c r="O120" s="142">
        <f t="shared" si="17"/>
        <v>76</v>
      </c>
      <c r="P120" s="142">
        <f t="shared" si="18"/>
        <v>38</v>
      </c>
      <c r="Q120" s="142">
        <f t="shared" si="19"/>
        <v>38</v>
      </c>
      <c r="R120" s="142">
        <v>1</v>
      </c>
      <c r="S120" s="142">
        <v>76</v>
      </c>
    </row>
    <row r="121" spans="2:19" ht="26.25">
      <c r="B121" s="139">
        <v>95</v>
      </c>
      <c r="C121" s="140" t="s">
        <v>668</v>
      </c>
      <c r="D121" s="141" t="s">
        <v>5</v>
      </c>
      <c r="E121" s="140" t="s">
        <v>512</v>
      </c>
      <c r="F121" s="140" t="s">
        <v>667</v>
      </c>
      <c r="G121" s="142">
        <v>10</v>
      </c>
      <c r="H121" s="147">
        <v>50</v>
      </c>
      <c r="I121" s="144">
        <v>30</v>
      </c>
      <c r="J121" s="145">
        <v>20</v>
      </c>
      <c r="K121" s="146">
        <v>1</v>
      </c>
      <c r="L121" s="147" t="e">
        <f>#REF!</f>
        <v>#REF!</v>
      </c>
      <c r="M121" s="142" t="e">
        <f>#REF!</f>
        <v>#REF!</v>
      </c>
      <c r="N121" s="148">
        <f t="shared" si="16"/>
        <v>10</v>
      </c>
      <c r="O121" s="142">
        <f t="shared" si="17"/>
        <v>50</v>
      </c>
      <c r="P121" s="142">
        <f t="shared" si="18"/>
        <v>30</v>
      </c>
      <c r="Q121" s="142">
        <f t="shared" si="19"/>
        <v>20</v>
      </c>
      <c r="R121" s="142">
        <v>10</v>
      </c>
      <c r="S121" s="142">
        <v>50</v>
      </c>
    </row>
    <row r="122" spans="2:19" ht="26.25">
      <c r="B122" s="139">
        <v>96</v>
      </c>
      <c r="C122" s="140" t="s">
        <v>666</v>
      </c>
      <c r="D122" s="141" t="s">
        <v>5</v>
      </c>
      <c r="E122" s="140" t="s">
        <v>512</v>
      </c>
      <c r="F122" s="140" t="s">
        <v>665</v>
      </c>
      <c r="G122" s="142">
        <v>1</v>
      </c>
      <c r="H122" s="147">
        <v>20</v>
      </c>
      <c r="I122" s="144">
        <v>10</v>
      </c>
      <c r="J122" s="145">
        <v>10</v>
      </c>
      <c r="K122" s="146">
        <v>1</v>
      </c>
      <c r="L122" s="147" t="e">
        <f>#REF!</f>
        <v>#REF!</v>
      </c>
      <c r="M122" s="142" t="e">
        <f>#REF!</f>
        <v>#REF!</v>
      </c>
      <c r="N122" s="148">
        <f t="shared" si="16"/>
        <v>1</v>
      </c>
      <c r="O122" s="142">
        <f t="shared" si="17"/>
        <v>20</v>
      </c>
      <c r="P122" s="142">
        <f t="shared" si="18"/>
        <v>10</v>
      </c>
      <c r="Q122" s="142">
        <f t="shared" si="19"/>
        <v>10</v>
      </c>
      <c r="R122" s="142">
        <v>1</v>
      </c>
      <c r="S122" s="142">
        <v>20</v>
      </c>
    </row>
    <row r="123" spans="2:19" ht="26.25">
      <c r="B123" s="139">
        <v>97</v>
      </c>
      <c r="C123" s="140" t="s">
        <v>664</v>
      </c>
      <c r="D123" s="141" t="s">
        <v>5</v>
      </c>
      <c r="E123" s="140" t="s">
        <v>512</v>
      </c>
      <c r="F123" s="140" t="s">
        <v>663</v>
      </c>
      <c r="G123" s="142">
        <v>1</v>
      </c>
      <c r="H123" s="147">
        <v>380</v>
      </c>
      <c r="I123" s="144">
        <v>190</v>
      </c>
      <c r="J123" s="145">
        <v>190</v>
      </c>
      <c r="K123" s="146">
        <v>1</v>
      </c>
      <c r="L123" s="147" t="e">
        <f>#REF!</f>
        <v>#REF!</v>
      </c>
      <c r="M123" s="142" t="e">
        <f>#REF!</f>
        <v>#REF!</v>
      </c>
      <c r="N123" s="148">
        <f t="shared" si="16"/>
        <v>1</v>
      </c>
      <c r="O123" s="142">
        <f t="shared" si="17"/>
        <v>380</v>
      </c>
      <c r="P123" s="142">
        <f t="shared" si="18"/>
        <v>190</v>
      </c>
      <c r="Q123" s="142">
        <f t="shared" si="19"/>
        <v>190</v>
      </c>
      <c r="R123" s="142">
        <v>1</v>
      </c>
      <c r="S123" s="142">
        <v>380</v>
      </c>
    </row>
    <row r="124" spans="2:19" ht="26.25">
      <c r="B124" s="139">
        <v>98</v>
      </c>
      <c r="C124" s="140" t="s">
        <v>662</v>
      </c>
      <c r="D124" s="141" t="s">
        <v>5</v>
      </c>
      <c r="E124" s="140" t="s">
        <v>512</v>
      </c>
      <c r="F124" s="140" t="s">
        <v>661</v>
      </c>
      <c r="G124" s="142">
        <v>3</v>
      </c>
      <c r="H124" s="147">
        <v>33</v>
      </c>
      <c r="I124" s="144">
        <v>18</v>
      </c>
      <c r="J124" s="145">
        <v>15</v>
      </c>
      <c r="K124" s="146">
        <v>1</v>
      </c>
      <c r="L124" s="147" t="e">
        <f>#REF!</f>
        <v>#REF!</v>
      </c>
      <c r="M124" s="142" t="e">
        <f>#REF!</f>
        <v>#REF!</v>
      </c>
      <c r="N124" s="148">
        <f t="shared" si="16"/>
        <v>3</v>
      </c>
      <c r="O124" s="142">
        <f t="shared" si="17"/>
        <v>33</v>
      </c>
      <c r="P124" s="142">
        <f t="shared" si="18"/>
        <v>18</v>
      </c>
      <c r="Q124" s="142">
        <f t="shared" si="19"/>
        <v>15</v>
      </c>
      <c r="R124" s="142">
        <v>3</v>
      </c>
      <c r="S124" s="142">
        <v>33</v>
      </c>
    </row>
    <row r="125" spans="2:19" ht="26.25">
      <c r="B125" s="139">
        <v>99</v>
      </c>
      <c r="C125" s="140" t="s">
        <v>660</v>
      </c>
      <c r="D125" s="141" t="s">
        <v>5</v>
      </c>
      <c r="E125" s="140" t="s">
        <v>512</v>
      </c>
      <c r="F125" s="140" t="s">
        <v>659</v>
      </c>
      <c r="G125" s="142">
        <v>1</v>
      </c>
      <c r="H125" s="147">
        <v>410</v>
      </c>
      <c r="I125" s="144">
        <v>205</v>
      </c>
      <c r="J125" s="145">
        <v>205</v>
      </c>
      <c r="K125" s="146">
        <v>1</v>
      </c>
      <c r="L125" s="147" t="e">
        <f>#REF!</f>
        <v>#REF!</v>
      </c>
      <c r="M125" s="142" t="e">
        <f>#REF!</f>
        <v>#REF!</v>
      </c>
      <c r="N125" s="148">
        <f t="shared" si="16"/>
        <v>1</v>
      </c>
      <c r="O125" s="142">
        <f t="shared" si="17"/>
        <v>410</v>
      </c>
      <c r="P125" s="142">
        <f t="shared" si="18"/>
        <v>205</v>
      </c>
      <c r="Q125" s="142">
        <f t="shared" si="19"/>
        <v>205</v>
      </c>
      <c r="R125" s="142">
        <v>1</v>
      </c>
      <c r="S125" s="142">
        <v>410</v>
      </c>
    </row>
    <row r="126" spans="2:19" ht="26.25">
      <c r="B126" s="139">
        <v>100</v>
      </c>
      <c r="C126" s="140" t="s">
        <v>658</v>
      </c>
      <c r="D126" s="141" t="s">
        <v>5</v>
      </c>
      <c r="E126" s="140" t="s">
        <v>512</v>
      </c>
      <c r="F126" s="140" t="s">
        <v>657</v>
      </c>
      <c r="G126" s="142">
        <v>1</v>
      </c>
      <c r="H126" s="147">
        <v>500</v>
      </c>
      <c r="I126" s="144">
        <v>250</v>
      </c>
      <c r="J126" s="145">
        <v>250</v>
      </c>
      <c r="K126" s="146">
        <v>1</v>
      </c>
      <c r="L126" s="147" t="e">
        <f>#REF!</f>
        <v>#REF!</v>
      </c>
      <c r="M126" s="142" t="e">
        <f>#REF!</f>
        <v>#REF!</v>
      </c>
      <c r="N126" s="148">
        <f t="shared" si="16"/>
        <v>1</v>
      </c>
      <c r="O126" s="142">
        <f t="shared" si="17"/>
        <v>500</v>
      </c>
      <c r="P126" s="142">
        <f t="shared" si="18"/>
        <v>250</v>
      </c>
      <c r="Q126" s="142">
        <f t="shared" si="19"/>
        <v>250</v>
      </c>
      <c r="R126" s="142">
        <v>1</v>
      </c>
      <c r="S126" s="142">
        <v>500</v>
      </c>
    </row>
    <row r="127" spans="2:19" ht="26.25">
      <c r="B127" s="139">
        <v>101</v>
      </c>
      <c r="C127" s="140" t="s">
        <v>656</v>
      </c>
      <c r="D127" s="141" t="s">
        <v>5</v>
      </c>
      <c r="E127" s="140" t="s">
        <v>512</v>
      </c>
      <c r="F127" s="140" t="s">
        <v>655</v>
      </c>
      <c r="G127" s="142">
        <v>1</v>
      </c>
      <c r="H127" s="147">
        <v>30</v>
      </c>
      <c r="I127" s="144">
        <v>15</v>
      </c>
      <c r="J127" s="145">
        <v>15</v>
      </c>
      <c r="K127" s="146">
        <v>1</v>
      </c>
      <c r="L127" s="147" t="e">
        <f>#REF!</f>
        <v>#REF!</v>
      </c>
      <c r="M127" s="142" t="e">
        <f>#REF!</f>
        <v>#REF!</v>
      </c>
      <c r="N127" s="148">
        <f t="shared" si="16"/>
        <v>1</v>
      </c>
      <c r="O127" s="142">
        <f t="shared" si="17"/>
        <v>30</v>
      </c>
      <c r="P127" s="142">
        <f t="shared" si="18"/>
        <v>15</v>
      </c>
      <c r="Q127" s="142">
        <f t="shared" si="19"/>
        <v>15</v>
      </c>
      <c r="R127" s="142">
        <v>1</v>
      </c>
      <c r="S127" s="142">
        <v>30</v>
      </c>
    </row>
    <row r="128" spans="2:19" ht="26.25">
      <c r="B128" s="139">
        <v>102</v>
      </c>
      <c r="C128" s="140" t="s">
        <v>654</v>
      </c>
      <c r="D128" s="141" t="s">
        <v>5</v>
      </c>
      <c r="E128" s="140" t="s">
        <v>512</v>
      </c>
      <c r="F128" s="140" t="s">
        <v>653</v>
      </c>
      <c r="G128" s="142">
        <v>1</v>
      </c>
      <c r="H128" s="147">
        <v>87</v>
      </c>
      <c r="I128" s="144">
        <v>44</v>
      </c>
      <c r="J128" s="145">
        <v>43</v>
      </c>
      <c r="K128" s="146">
        <v>1</v>
      </c>
      <c r="L128" s="147" t="e">
        <f>#REF!</f>
        <v>#REF!</v>
      </c>
      <c r="M128" s="142" t="e">
        <f>#REF!</f>
        <v>#REF!</v>
      </c>
      <c r="N128" s="148">
        <f t="shared" si="16"/>
        <v>1</v>
      </c>
      <c r="O128" s="142">
        <f t="shared" si="17"/>
        <v>87</v>
      </c>
      <c r="P128" s="142">
        <f t="shared" si="18"/>
        <v>44</v>
      </c>
      <c r="Q128" s="142">
        <f t="shared" si="19"/>
        <v>43</v>
      </c>
      <c r="R128" s="142">
        <v>1</v>
      </c>
      <c r="S128" s="142">
        <v>87</v>
      </c>
    </row>
    <row r="129" spans="2:19" ht="26.25">
      <c r="B129" s="139">
        <v>103</v>
      </c>
      <c r="C129" s="140" t="s">
        <v>652</v>
      </c>
      <c r="D129" s="141" t="s">
        <v>5</v>
      </c>
      <c r="E129" s="140" t="s">
        <v>512</v>
      </c>
      <c r="F129" s="140" t="s">
        <v>651</v>
      </c>
      <c r="G129" s="142">
        <v>2</v>
      </c>
      <c r="H129" s="147">
        <v>62</v>
      </c>
      <c r="I129" s="144">
        <v>32</v>
      </c>
      <c r="J129" s="145">
        <v>30</v>
      </c>
      <c r="K129" s="146">
        <v>1</v>
      </c>
      <c r="L129" s="147" t="e">
        <f>#REF!</f>
        <v>#REF!</v>
      </c>
      <c r="M129" s="142" t="e">
        <f>#REF!</f>
        <v>#REF!</v>
      </c>
      <c r="N129" s="148">
        <f t="shared" si="16"/>
        <v>2</v>
      </c>
      <c r="O129" s="142">
        <f t="shared" si="17"/>
        <v>62</v>
      </c>
      <c r="P129" s="142">
        <f t="shared" si="18"/>
        <v>32</v>
      </c>
      <c r="Q129" s="142">
        <f t="shared" si="19"/>
        <v>30</v>
      </c>
      <c r="R129" s="142">
        <v>2</v>
      </c>
      <c r="S129" s="142">
        <v>62</v>
      </c>
    </row>
    <row r="130" spans="2:19" ht="26.25">
      <c r="B130" s="139">
        <v>104</v>
      </c>
      <c r="C130" s="140" t="s">
        <v>650</v>
      </c>
      <c r="D130" s="141" t="s">
        <v>5</v>
      </c>
      <c r="E130" s="140" t="s">
        <v>512</v>
      </c>
      <c r="F130" s="140" t="s">
        <v>649</v>
      </c>
      <c r="G130" s="142">
        <v>1</v>
      </c>
      <c r="H130" s="147">
        <v>90</v>
      </c>
      <c r="I130" s="144">
        <v>45</v>
      </c>
      <c r="J130" s="145">
        <v>45</v>
      </c>
      <c r="K130" s="146">
        <v>1</v>
      </c>
      <c r="L130" s="147" t="e">
        <f>#REF!</f>
        <v>#REF!</v>
      </c>
      <c r="M130" s="142" t="e">
        <f>#REF!</f>
        <v>#REF!</v>
      </c>
      <c r="N130" s="148">
        <f t="shared" si="16"/>
        <v>1</v>
      </c>
      <c r="O130" s="142">
        <f t="shared" si="17"/>
        <v>90</v>
      </c>
      <c r="P130" s="142">
        <f t="shared" si="18"/>
        <v>45</v>
      </c>
      <c r="Q130" s="142">
        <f t="shared" si="19"/>
        <v>45</v>
      </c>
      <c r="R130" s="142">
        <v>1</v>
      </c>
      <c r="S130" s="142">
        <v>90</v>
      </c>
    </row>
    <row r="131" spans="2:19" ht="26.25">
      <c r="B131" s="139">
        <v>105</v>
      </c>
      <c r="C131" s="140" t="s">
        <v>648</v>
      </c>
      <c r="D131" s="141" t="s">
        <v>5</v>
      </c>
      <c r="E131" s="140" t="s">
        <v>512</v>
      </c>
      <c r="F131" s="140" t="s">
        <v>647</v>
      </c>
      <c r="G131" s="142">
        <v>8</v>
      </c>
      <c r="H131" s="147">
        <v>4104</v>
      </c>
      <c r="I131" s="144">
        <v>2056</v>
      </c>
      <c r="J131" s="145">
        <v>2048</v>
      </c>
      <c r="K131" s="146">
        <v>1</v>
      </c>
      <c r="L131" s="147" t="e">
        <f>#REF!</f>
        <v>#REF!</v>
      </c>
      <c r="M131" s="142" t="e">
        <f>#REF!</f>
        <v>#REF!</v>
      </c>
      <c r="N131" s="148">
        <f t="shared" si="16"/>
        <v>8</v>
      </c>
      <c r="O131" s="142">
        <f t="shared" si="17"/>
        <v>4104</v>
      </c>
      <c r="P131" s="142">
        <f t="shared" si="18"/>
        <v>2056</v>
      </c>
      <c r="Q131" s="142">
        <f t="shared" si="19"/>
        <v>2048</v>
      </c>
      <c r="R131" s="142">
        <v>8</v>
      </c>
      <c r="S131" s="142">
        <v>4104</v>
      </c>
    </row>
    <row r="132" spans="2:19" ht="26.25">
      <c r="B132" s="139">
        <v>106</v>
      </c>
      <c r="C132" s="140" t="s">
        <v>646</v>
      </c>
      <c r="D132" s="141" t="s">
        <v>5</v>
      </c>
      <c r="E132" s="140" t="s">
        <v>512</v>
      </c>
      <c r="F132" s="140" t="s">
        <v>645</v>
      </c>
      <c r="G132" s="142">
        <v>1</v>
      </c>
      <c r="H132" s="147">
        <v>640</v>
      </c>
      <c r="I132" s="144">
        <v>320</v>
      </c>
      <c r="J132" s="145">
        <v>320</v>
      </c>
      <c r="K132" s="146">
        <v>1</v>
      </c>
      <c r="L132" s="147" t="e">
        <f>#REF!</f>
        <v>#REF!</v>
      </c>
      <c r="M132" s="142" t="e">
        <f>#REF!</f>
        <v>#REF!</v>
      </c>
      <c r="N132" s="148">
        <f t="shared" si="16"/>
        <v>1</v>
      </c>
      <c r="O132" s="142">
        <f t="shared" si="17"/>
        <v>640</v>
      </c>
      <c r="P132" s="142">
        <f t="shared" si="18"/>
        <v>320</v>
      </c>
      <c r="Q132" s="142">
        <f t="shared" si="19"/>
        <v>320</v>
      </c>
      <c r="R132" s="142">
        <v>1</v>
      </c>
      <c r="S132" s="142">
        <v>640</v>
      </c>
    </row>
    <row r="133" spans="2:19" ht="26.25">
      <c r="B133" s="139">
        <v>107</v>
      </c>
      <c r="C133" s="140" t="s">
        <v>644</v>
      </c>
      <c r="D133" s="141" t="s">
        <v>5</v>
      </c>
      <c r="E133" s="140" t="s">
        <v>512</v>
      </c>
      <c r="F133" s="140" t="s">
        <v>643</v>
      </c>
      <c r="G133" s="142">
        <v>1</v>
      </c>
      <c r="H133" s="147">
        <v>390</v>
      </c>
      <c r="I133" s="144">
        <v>195</v>
      </c>
      <c r="J133" s="145">
        <v>195</v>
      </c>
      <c r="K133" s="146">
        <v>1</v>
      </c>
      <c r="L133" s="147" t="e">
        <f>#REF!</f>
        <v>#REF!</v>
      </c>
      <c r="M133" s="142" t="e">
        <f>#REF!</f>
        <v>#REF!</v>
      </c>
      <c r="N133" s="148">
        <f t="shared" si="16"/>
        <v>1</v>
      </c>
      <c r="O133" s="142">
        <f t="shared" si="17"/>
        <v>390</v>
      </c>
      <c r="P133" s="142">
        <f t="shared" si="18"/>
        <v>195</v>
      </c>
      <c r="Q133" s="142">
        <f t="shared" si="19"/>
        <v>195</v>
      </c>
      <c r="R133" s="142">
        <v>1</v>
      </c>
      <c r="S133" s="142">
        <v>390</v>
      </c>
    </row>
    <row r="134" spans="2:19" ht="26.25">
      <c r="B134" s="139">
        <v>108</v>
      </c>
      <c r="C134" s="140" t="s">
        <v>642</v>
      </c>
      <c r="D134" s="141" t="s">
        <v>5</v>
      </c>
      <c r="E134" s="140" t="s">
        <v>512</v>
      </c>
      <c r="F134" s="140" t="s">
        <v>641</v>
      </c>
      <c r="G134" s="142">
        <v>1</v>
      </c>
      <c r="H134" s="147">
        <v>810</v>
      </c>
      <c r="I134" s="144">
        <v>405</v>
      </c>
      <c r="J134" s="145">
        <v>405</v>
      </c>
      <c r="K134" s="146">
        <v>1</v>
      </c>
      <c r="L134" s="147" t="e">
        <f>#REF!</f>
        <v>#REF!</v>
      </c>
      <c r="M134" s="142" t="e">
        <f>#REF!</f>
        <v>#REF!</v>
      </c>
      <c r="N134" s="148">
        <f t="shared" si="16"/>
        <v>1</v>
      </c>
      <c r="O134" s="142">
        <f t="shared" si="17"/>
        <v>810</v>
      </c>
      <c r="P134" s="142">
        <f t="shared" si="18"/>
        <v>405</v>
      </c>
      <c r="Q134" s="142">
        <f t="shared" si="19"/>
        <v>405</v>
      </c>
      <c r="R134" s="142">
        <v>1</v>
      </c>
      <c r="S134" s="142">
        <v>810</v>
      </c>
    </row>
    <row r="135" spans="2:19" ht="26.25">
      <c r="B135" s="139">
        <v>109</v>
      </c>
      <c r="C135" s="140" t="s">
        <v>640</v>
      </c>
      <c r="D135" s="141" t="s">
        <v>5</v>
      </c>
      <c r="E135" s="140" t="s">
        <v>512</v>
      </c>
      <c r="F135" s="140" t="s">
        <v>639</v>
      </c>
      <c r="G135" s="142">
        <v>1</v>
      </c>
      <c r="H135" s="147">
        <v>11</v>
      </c>
      <c r="I135" s="144">
        <v>6</v>
      </c>
      <c r="J135" s="145">
        <v>5</v>
      </c>
      <c r="K135" s="146">
        <v>1</v>
      </c>
      <c r="L135" s="147" t="e">
        <f>#REF!</f>
        <v>#REF!</v>
      </c>
      <c r="M135" s="142" t="e">
        <f>#REF!</f>
        <v>#REF!</v>
      </c>
      <c r="N135" s="148">
        <f t="shared" si="16"/>
        <v>1</v>
      </c>
      <c r="O135" s="142">
        <f t="shared" si="17"/>
        <v>11</v>
      </c>
      <c r="P135" s="142">
        <f t="shared" si="18"/>
        <v>6</v>
      </c>
      <c r="Q135" s="142">
        <f t="shared" si="19"/>
        <v>5</v>
      </c>
      <c r="R135" s="142">
        <v>1</v>
      </c>
      <c r="S135" s="142">
        <v>11</v>
      </c>
    </row>
    <row r="136" spans="2:19" ht="26.25">
      <c r="B136" s="139">
        <v>110</v>
      </c>
      <c r="C136" s="140" t="s">
        <v>638</v>
      </c>
      <c r="D136" s="141" t="s">
        <v>5</v>
      </c>
      <c r="E136" s="140" t="s">
        <v>512</v>
      </c>
      <c r="F136" s="140" t="s">
        <v>637</v>
      </c>
      <c r="G136" s="142">
        <v>1</v>
      </c>
      <c r="H136" s="147">
        <v>27</v>
      </c>
      <c r="I136" s="144">
        <v>14</v>
      </c>
      <c r="J136" s="145">
        <v>13</v>
      </c>
      <c r="K136" s="146">
        <v>1</v>
      </c>
      <c r="L136" s="147" t="e">
        <f>#REF!</f>
        <v>#REF!</v>
      </c>
      <c r="M136" s="142" t="e">
        <f>#REF!</f>
        <v>#REF!</v>
      </c>
      <c r="N136" s="148">
        <f t="shared" si="16"/>
        <v>1</v>
      </c>
      <c r="O136" s="142">
        <f t="shared" si="17"/>
        <v>27</v>
      </c>
      <c r="P136" s="142">
        <f t="shared" si="18"/>
        <v>14</v>
      </c>
      <c r="Q136" s="142">
        <f t="shared" si="19"/>
        <v>13</v>
      </c>
      <c r="R136" s="142">
        <v>1</v>
      </c>
      <c r="S136" s="142">
        <v>27</v>
      </c>
    </row>
    <row r="137" spans="2:19" ht="26.25">
      <c r="B137" s="139">
        <v>111</v>
      </c>
      <c r="C137" s="140" t="s">
        <v>636</v>
      </c>
      <c r="D137" s="141" t="s">
        <v>5</v>
      </c>
      <c r="E137" s="140" t="s">
        <v>512</v>
      </c>
      <c r="F137" s="140" t="s">
        <v>635</v>
      </c>
      <c r="G137" s="142">
        <v>1</v>
      </c>
      <c r="H137" s="147">
        <v>63</v>
      </c>
      <c r="I137" s="144">
        <v>32</v>
      </c>
      <c r="J137" s="145">
        <v>31</v>
      </c>
      <c r="K137" s="146">
        <v>1</v>
      </c>
      <c r="L137" s="147" t="e">
        <f>#REF!</f>
        <v>#REF!</v>
      </c>
      <c r="M137" s="142" t="e">
        <f>#REF!</f>
        <v>#REF!</v>
      </c>
      <c r="N137" s="148">
        <f aca="true" t="shared" si="20" ref="N137:N147">G137</f>
        <v>1</v>
      </c>
      <c r="O137" s="142">
        <f aca="true" t="shared" si="21" ref="O137:O147">H137</f>
        <v>63</v>
      </c>
      <c r="P137" s="142">
        <f aca="true" t="shared" si="22" ref="P137:P147">I137</f>
        <v>32</v>
      </c>
      <c r="Q137" s="142">
        <f aca="true" t="shared" si="23" ref="Q137:Q147">J137</f>
        <v>31</v>
      </c>
      <c r="R137" s="142">
        <v>1</v>
      </c>
      <c r="S137" s="142">
        <v>63</v>
      </c>
    </row>
    <row r="138" spans="2:19" ht="26.25">
      <c r="B138" s="139">
        <v>112</v>
      </c>
      <c r="C138" s="140" t="s">
        <v>634</v>
      </c>
      <c r="D138" s="141" t="s">
        <v>5</v>
      </c>
      <c r="E138" s="140" t="s">
        <v>512</v>
      </c>
      <c r="F138" s="140" t="s">
        <v>633</v>
      </c>
      <c r="G138" s="142">
        <v>10</v>
      </c>
      <c r="H138" s="147">
        <v>1300</v>
      </c>
      <c r="I138" s="144">
        <v>650</v>
      </c>
      <c r="J138" s="145">
        <v>650</v>
      </c>
      <c r="K138" s="146">
        <v>1</v>
      </c>
      <c r="L138" s="147" t="e">
        <f>#REF!</f>
        <v>#REF!</v>
      </c>
      <c r="M138" s="142" t="e">
        <f>#REF!</f>
        <v>#REF!</v>
      </c>
      <c r="N138" s="148">
        <f t="shared" si="20"/>
        <v>10</v>
      </c>
      <c r="O138" s="142">
        <f t="shared" si="21"/>
        <v>1300</v>
      </c>
      <c r="P138" s="142">
        <f t="shared" si="22"/>
        <v>650</v>
      </c>
      <c r="Q138" s="142">
        <f t="shared" si="23"/>
        <v>650</v>
      </c>
      <c r="R138" s="142">
        <v>10</v>
      </c>
      <c r="S138" s="142">
        <v>1300</v>
      </c>
    </row>
    <row r="139" spans="2:19" ht="26.25">
      <c r="B139" s="139">
        <v>113</v>
      </c>
      <c r="C139" s="140" t="s">
        <v>632</v>
      </c>
      <c r="D139" s="141" t="s">
        <v>5</v>
      </c>
      <c r="E139" s="140" t="s">
        <v>512</v>
      </c>
      <c r="F139" s="140" t="s">
        <v>631</v>
      </c>
      <c r="G139" s="142">
        <v>5</v>
      </c>
      <c r="H139" s="147">
        <v>280</v>
      </c>
      <c r="I139" s="144">
        <v>140</v>
      </c>
      <c r="J139" s="145">
        <v>140</v>
      </c>
      <c r="K139" s="146">
        <v>1</v>
      </c>
      <c r="L139" s="147" t="e">
        <f>#REF!</f>
        <v>#REF!</v>
      </c>
      <c r="M139" s="142" t="e">
        <f>#REF!</f>
        <v>#REF!</v>
      </c>
      <c r="N139" s="148">
        <f t="shared" si="20"/>
        <v>5</v>
      </c>
      <c r="O139" s="142">
        <f t="shared" si="21"/>
        <v>280</v>
      </c>
      <c r="P139" s="142">
        <f t="shared" si="22"/>
        <v>140</v>
      </c>
      <c r="Q139" s="142">
        <f t="shared" si="23"/>
        <v>140</v>
      </c>
      <c r="R139" s="142">
        <v>5</v>
      </c>
      <c r="S139" s="142">
        <v>280</v>
      </c>
    </row>
    <row r="140" spans="2:19" ht="26.25">
      <c r="B140" s="139">
        <v>114</v>
      </c>
      <c r="C140" s="140" t="s">
        <v>630</v>
      </c>
      <c r="D140" s="141" t="s">
        <v>5</v>
      </c>
      <c r="E140" s="140" t="s">
        <v>512</v>
      </c>
      <c r="F140" s="140" t="s">
        <v>629</v>
      </c>
      <c r="G140" s="142">
        <v>2</v>
      </c>
      <c r="H140" s="147">
        <v>190</v>
      </c>
      <c r="I140" s="144">
        <v>96</v>
      </c>
      <c r="J140" s="145">
        <v>94</v>
      </c>
      <c r="K140" s="146">
        <v>1</v>
      </c>
      <c r="L140" s="147" t="e">
        <f>#REF!</f>
        <v>#REF!</v>
      </c>
      <c r="M140" s="142" t="e">
        <f>#REF!</f>
        <v>#REF!</v>
      </c>
      <c r="N140" s="148">
        <f t="shared" si="20"/>
        <v>2</v>
      </c>
      <c r="O140" s="142">
        <f t="shared" si="21"/>
        <v>190</v>
      </c>
      <c r="P140" s="142">
        <f t="shared" si="22"/>
        <v>96</v>
      </c>
      <c r="Q140" s="142">
        <f t="shared" si="23"/>
        <v>94</v>
      </c>
      <c r="R140" s="142">
        <v>2</v>
      </c>
      <c r="S140" s="142">
        <v>190</v>
      </c>
    </row>
    <row r="141" spans="2:19" ht="26.25">
      <c r="B141" s="139">
        <v>115</v>
      </c>
      <c r="C141" s="140" t="s">
        <v>628</v>
      </c>
      <c r="D141" s="141" t="s">
        <v>5</v>
      </c>
      <c r="E141" s="140" t="s">
        <v>512</v>
      </c>
      <c r="F141" s="140" t="s">
        <v>627</v>
      </c>
      <c r="G141" s="142">
        <v>2</v>
      </c>
      <c r="H141" s="147">
        <v>700</v>
      </c>
      <c r="I141" s="144">
        <v>350</v>
      </c>
      <c r="J141" s="145">
        <v>350</v>
      </c>
      <c r="K141" s="146">
        <v>1</v>
      </c>
      <c r="L141" s="147" t="e">
        <f>#REF!</f>
        <v>#REF!</v>
      </c>
      <c r="M141" s="142" t="e">
        <f>#REF!</f>
        <v>#REF!</v>
      </c>
      <c r="N141" s="148">
        <f t="shared" si="20"/>
        <v>2</v>
      </c>
      <c r="O141" s="142">
        <f t="shared" si="21"/>
        <v>700</v>
      </c>
      <c r="P141" s="142">
        <f t="shared" si="22"/>
        <v>350</v>
      </c>
      <c r="Q141" s="142">
        <f t="shared" si="23"/>
        <v>350</v>
      </c>
      <c r="R141" s="142">
        <v>2</v>
      </c>
      <c r="S141" s="142">
        <v>700</v>
      </c>
    </row>
    <row r="142" spans="2:19" ht="26.25">
      <c r="B142" s="139">
        <v>116</v>
      </c>
      <c r="C142" s="140" t="s">
        <v>626</v>
      </c>
      <c r="D142" s="141" t="s">
        <v>5</v>
      </c>
      <c r="E142" s="140" t="s">
        <v>512</v>
      </c>
      <c r="F142" s="140" t="s">
        <v>625</v>
      </c>
      <c r="G142" s="142">
        <v>2</v>
      </c>
      <c r="H142" s="147">
        <v>18</v>
      </c>
      <c r="I142" s="144">
        <v>10</v>
      </c>
      <c r="J142" s="145">
        <v>8</v>
      </c>
      <c r="K142" s="146">
        <v>1</v>
      </c>
      <c r="L142" s="147" t="e">
        <f>#REF!</f>
        <v>#REF!</v>
      </c>
      <c r="M142" s="142" t="e">
        <f>#REF!</f>
        <v>#REF!</v>
      </c>
      <c r="N142" s="148">
        <f t="shared" si="20"/>
        <v>2</v>
      </c>
      <c r="O142" s="142">
        <f t="shared" si="21"/>
        <v>18</v>
      </c>
      <c r="P142" s="142">
        <f t="shared" si="22"/>
        <v>10</v>
      </c>
      <c r="Q142" s="142">
        <f t="shared" si="23"/>
        <v>8</v>
      </c>
      <c r="R142" s="142">
        <v>2</v>
      </c>
      <c r="S142" s="142">
        <v>18</v>
      </c>
    </row>
    <row r="143" spans="2:19" ht="26.25">
      <c r="B143" s="139">
        <v>117</v>
      </c>
      <c r="C143" s="140" t="s">
        <v>624</v>
      </c>
      <c r="D143" s="141" t="s">
        <v>5</v>
      </c>
      <c r="E143" s="140" t="s">
        <v>512</v>
      </c>
      <c r="F143" s="140" t="s">
        <v>623</v>
      </c>
      <c r="G143" s="142">
        <v>5</v>
      </c>
      <c r="H143" s="147">
        <v>40</v>
      </c>
      <c r="I143" s="144">
        <v>20</v>
      </c>
      <c r="J143" s="145">
        <v>20</v>
      </c>
      <c r="K143" s="146">
        <v>1</v>
      </c>
      <c r="L143" s="147" t="e">
        <f>#REF!</f>
        <v>#REF!</v>
      </c>
      <c r="M143" s="142" t="e">
        <f>#REF!</f>
        <v>#REF!</v>
      </c>
      <c r="N143" s="148">
        <f t="shared" si="20"/>
        <v>5</v>
      </c>
      <c r="O143" s="142">
        <f t="shared" si="21"/>
        <v>40</v>
      </c>
      <c r="P143" s="142">
        <f t="shared" si="22"/>
        <v>20</v>
      </c>
      <c r="Q143" s="142">
        <f t="shared" si="23"/>
        <v>20</v>
      </c>
      <c r="R143" s="142">
        <v>5</v>
      </c>
      <c r="S143" s="142">
        <v>40</v>
      </c>
    </row>
    <row r="144" spans="2:19" ht="26.25">
      <c r="B144" s="139">
        <v>118</v>
      </c>
      <c r="C144" s="140" t="s">
        <v>622</v>
      </c>
      <c r="D144" s="141" t="s">
        <v>5</v>
      </c>
      <c r="E144" s="140" t="s">
        <v>512</v>
      </c>
      <c r="F144" s="140" t="s">
        <v>621</v>
      </c>
      <c r="G144" s="165">
        <v>1</v>
      </c>
      <c r="H144" s="208">
        <v>297</v>
      </c>
      <c r="I144" s="144">
        <v>149</v>
      </c>
      <c r="J144" s="145">
        <v>148</v>
      </c>
      <c r="K144" s="146">
        <v>1</v>
      </c>
      <c r="L144" s="147" t="e">
        <f>#REF!</f>
        <v>#REF!</v>
      </c>
      <c r="M144" s="142" t="e">
        <f>#REF!</f>
        <v>#REF!</v>
      </c>
      <c r="N144" s="148">
        <f t="shared" si="20"/>
        <v>1</v>
      </c>
      <c r="O144" s="142">
        <f t="shared" si="21"/>
        <v>297</v>
      </c>
      <c r="P144" s="142">
        <f t="shared" si="22"/>
        <v>149</v>
      </c>
      <c r="Q144" s="142">
        <f t="shared" si="23"/>
        <v>148</v>
      </c>
      <c r="R144" s="142">
        <v>1</v>
      </c>
      <c r="S144" s="142">
        <v>297</v>
      </c>
    </row>
    <row r="145" spans="2:19" ht="26.25">
      <c r="B145" s="139">
        <v>119</v>
      </c>
      <c r="C145" s="140" t="s">
        <v>620</v>
      </c>
      <c r="D145" s="141" t="s">
        <v>5</v>
      </c>
      <c r="E145" s="140" t="s">
        <v>512</v>
      </c>
      <c r="F145" s="159" t="s">
        <v>619</v>
      </c>
      <c r="G145" s="160">
        <v>5</v>
      </c>
      <c r="H145" s="181">
        <v>594</v>
      </c>
      <c r="I145" s="161">
        <v>297</v>
      </c>
      <c r="J145" s="145">
        <v>297</v>
      </c>
      <c r="K145" s="146">
        <v>1</v>
      </c>
      <c r="L145" s="147" t="e">
        <f>#REF!</f>
        <v>#REF!</v>
      </c>
      <c r="M145" s="142" t="e">
        <f>#REF!</f>
        <v>#REF!</v>
      </c>
      <c r="N145" s="148">
        <f t="shared" si="20"/>
        <v>5</v>
      </c>
      <c r="O145" s="142">
        <f t="shared" si="21"/>
        <v>594</v>
      </c>
      <c r="P145" s="142">
        <f t="shared" si="22"/>
        <v>297</v>
      </c>
      <c r="Q145" s="142">
        <f t="shared" si="23"/>
        <v>297</v>
      </c>
      <c r="R145" s="142">
        <v>1</v>
      </c>
      <c r="S145" s="142">
        <v>118.8</v>
      </c>
    </row>
    <row r="146" spans="2:19" ht="26.25">
      <c r="B146" s="139">
        <v>120</v>
      </c>
      <c r="C146" s="140" t="s">
        <v>32</v>
      </c>
      <c r="D146" s="141" t="s">
        <v>5</v>
      </c>
      <c r="E146" s="140" t="s">
        <v>31</v>
      </c>
      <c r="F146" s="140" t="s">
        <v>30</v>
      </c>
      <c r="G146" s="162">
        <v>1</v>
      </c>
      <c r="H146" s="222">
        <v>10.870000000000001</v>
      </c>
      <c r="I146" s="144">
        <v>5</v>
      </c>
      <c r="J146" s="145">
        <v>5.87</v>
      </c>
      <c r="K146" s="146">
        <v>1</v>
      </c>
      <c r="L146" s="147" t="e">
        <f>#REF!</f>
        <v>#REF!</v>
      </c>
      <c r="M146" s="142" t="e">
        <f>#REF!</f>
        <v>#REF!</v>
      </c>
      <c r="N146" s="148">
        <f t="shared" si="20"/>
        <v>1</v>
      </c>
      <c r="O146" s="142">
        <f t="shared" si="21"/>
        <v>10.870000000000001</v>
      </c>
      <c r="P146" s="142">
        <f t="shared" si="22"/>
        <v>5</v>
      </c>
      <c r="Q146" s="142">
        <f t="shared" si="23"/>
        <v>5.87</v>
      </c>
      <c r="R146" s="142">
        <v>1</v>
      </c>
      <c r="S146" s="142">
        <v>10.870000000000001</v>
      </c>
    </row>
    <row r="147" spans="2:19" ht="66" thickBot="1">
      <c r="B147" s="139">
        <v>121</v>
      </c>
      <c r="C147" s="140" t="s">
        <v>618</v>
      </c>
      <c r="D147" s="141" t="s">
        <v>5</v>
      </c>
      <c r="E147" s="140" t="s">
        <v>28</v>
      </c>
      <c r="F147" s="140" t="s">
        <v>27</v>
      </c>
      <c r="G147" s="142">
        <v>1</v>
      </c>
      <c r="H147" s="147">
        <v>215</v>
      </c>
      <c r="I147" s="144">
        <v>107.5</v>
      </c>
      <c r="J147" s="145">
        <v>107.5</v>
      </c>
      <c r="K147" s="146">
        <v>1</v>
      </c>
      <c r="L147" s="147" t="e">
        <f>#REF!</f>
        <v>#REF!</v>
      </c>
      <c r="M147" s="142" t="e">
        <f>#REF!</f>
        <v>#REF!</v>
      </c>
      <c r="N147" s="148">
        <f t="shared" si="20"/>
        <v>1</v>
      </c>
      <c r="O147" s="142">
        <f t="shared" si="21"/>
        <v>215</v>
      </c>
      <c r="P147" s="142">
        <f t="shared" si="22"/>
        <v>107.5</v>
      </c>
      <c r="Q147" s="142">
        <f t="shared" si="23"/>
        <v>107.5</v>
      </c>
      <c r="R147" s="142">
        <v>1</v>
      </c>
      <c r="S147" s="142">
        <v>215</v>
      </c>
    </row>
    <row r="148" spans="2:10" ht="13.5" thickBot="1">
      <c r="B148" s="149"/>
      <c r="C148" s="150" t="s">
        <v>601</v>
      </c>
      <c r="D148" s="13" t="s">
        <v>0</v>
      </c>
      <c r="E148" s="28" t="s">
        <v>0</v>
      </c>
      <c r="F148" s="12" t="s">
        <v>0</v>
      </c>
      <c r="G148" s="151">
        <f>SUM(Розівка!N72:N147)</f>
        <v>139</v>
      </c>
      <c r="H148" s="152">
        <f>SUM(Розівка!O72:O147)</f>
        <v>28787.87</v>
      </c>
      <c r="I148" s="153">
        <f>SUM(Розівка!P72:P147)</f>
        <v>14428.5</v>
      </c>
      <c r="J148" s="154">
        <f>SUM(Розівка!Q72:Q147)</f>
        <v>14359.37</v>
      </c>
    </row>
    <row r="149" spans="2:10" ht="13.5" thickBot="1">
      <c r="B149" s="284" t="s">
        <v>25</v>
      </c>
      <c r="C149" s="285"/>
      <c r="D149" s="27"/>
      <c r="E149" s="164"/>
      <c r="F149" s="27"/>
      <c r="G149" s="27"/>
      <c r="H149" s="27"/>
      <c r="I149" s="27"/>
      <c r="J149" s="138"/>
    </row>
    <row r="150" spans="2:19" ht="26.25">
      <c r="B150" s="139">
        <v>122</v>
      </c>
      <c r="C150" s="140" t="s">
        <v>617</v>
      </c>
      <c r="D150" s="141" t="s">
        <v>5</v>
      </c>
      <c r="E150" s="140" t="s">
        <v>512</v>
      </c>
      <c r="F150" s="140" t="s">
        <v>616</v>
      </c>
      <c r="G150" s="142">
        <v>2</v>
      </c>
      <c r="H150" s="147">
        <v>50</v>
      </c>
      <c r="I150" s="144">
        <v>26</v>
      </c>
      <c r="J150" s="145">
        <v>24</v>
      </c>
      <c r="K150" s="146">
        <v>1</v>
      </c>
      <c r="L150" s="147" t="e">
        <f>#REF!</f>
        <v>#REF!</v>
      </c>
      <c r="M150" s="142" t="e">
        <f>#REF!</f>
        <v>#REF!</v>
      </c>
      <c r="N150" s="148">
        <f aca="true" t="shared" si="24" ref="N150:Q157">G150</f>
        <v>2</v>
      </c>
      <c r="O150" s="142">
        <f t="shared" si="24"/>
        <v>50</v>
      </c>
      <c r="P150" s="142">
        <f t="shared" si="24"/>
        <v>26</v>
      </c>
      <c r="Q150" s="142">
        <f t="shared" si="24"/>
        <v>24</v>
      </c>
      <c r="R150" s="142">
        <v>2</v>
      </c>
      <c r="S150" s="142">
        <v>50</v>
      </c>
    </row>
    <row r="151" spans="2:19" ht="26.25">
      <c r="B151" s="139">
        <v>123</v>
      </c>
      <c r="C151" s="140" t="s">
        <v>615</v>
      </c>
      <c r="D151" s="141" t="s">
        <v>5</v>
      </c>
      <c r="E151" s="140" t="s">
        <v>512</v>
      </c>
      <c r="F151" s="140" t="s">
        <v>614</v>
      </c>
      <c r="G151" s="142">
        <v>1</v>
      </c>
      <c r="H151" s="147">
        <v>70</v>
      </c>
      <c r="I151" s="144">
        <v>35</v>
      </c>
      <c r="J151" s="145">
        <v>35</v>
      </c>
      <c r="K151" s="146">
        <v>1</v>
      </c>
      <c r="L151" s="147" t="e">
        <f>#REF!</f>
        <v>#REF!</v>
      </c>
      <c r="M151" s="142" t="e">
        <f>#REF!</f>
        <v>#REF!</v>
      </c>
      <c r="N151" s="148">
        <f t="shared" si="24"/>
        <v>1</v>
      </c>
      <c r="O151" s="142">
        <f t="shared" si="24"/>
        <v>70</v>
      </c>
      <c r="P151" s="142">
        <f t="shared" si="24"/>
        <v>35</v>
      </c>
      <c r="Q151" s="142">
        <f t="shared" si="24"/>
        <v>35</v>
      </c>
      <c r="R151" s="142">
        <v>1</v>
      </c>
      <c r="S151" s="142">
        <v>70</v>
      </c>
    </row>
    <row r="152" spans="2:19" ht="26.25">
      <c r="B152" s="139">
        <v>124</v>
      </c>
      <c r="C152" s="140" t="s">
        <v>613</v>
      </c>
      <c r="D152" s="141" t="s">
        <v>5</v>
      </c>
      <c r="E152" s="140" t="s">
        <v>512</v>
      </c>
      <c r="F152" s="140" t="s">
        <v>612</v>
      </c>
      <c r="G152" s="142">
        <v>1</v>
      </c>
      <c r="H152" s="147">
        <v>35</v>
      </c>
      <c r="I152" s="144">
        <v>18</v>
      </c>
      <c r="J152" s="145">
        <v>17</v>
      </c>
      <c r="K152" s="146">
        <v>1</v>
      </c>
      <c r="L152" s="147" t="e">
        <f>#REF!</f>
        <v>#REF!</v>
      </c>
      <c r="M152" s="142" t="e">
        <f>#REF!</f>
        <v>#REF!</v>
      </c>
      <c r="N152" s="148">
        <f t="shared" si="24"/>
        <v>1</v>
      </c>
      <c r="O152" s="142">
        <f t="shared" si="24"/>
        <v>35</v>
      </c>
      <c r="P152" s="142">
        <f t="shared" si="24"/>
        <v>18</v>
      </c>
      <c r="Q152" s="142">
        <f t="shared" si="24"/>
        <v>17</v>
      </c>
      <c r="R152" s="142">
        <v>1</v>
      </c>
      <c r="S152" s="142">
        <v>35</v>
      </c>
    </row>
    <row r="153" spans="2:19" ht="26.25">
      <c r="B153" s="139">
        <v>125</v>
      </c>
      <c r="C153" s="140" t="s">
        <v>611</v>
      </c>
      <c r="D153" s="141" t="s">
        <v>5</v>
      </c>
      <c r="E153" s="140" t="s">
        <v>512</v>
      </c>
      <c r="F153" s="140" t="s">
        <v>610</v>
      </c>
      <c r="G153" s="142">
        <v>1</v>
      </c>
      <c r="H153" s="147">
        <v>50</v>
      </c>
      <c r="I153" s="144">
        <v>25</v>
      </c>
      <c r="J153" s="145">
        <v>25</v>
      </c>
      <c r="K153" s="146">
        <v>1</v>
      </c>
      <c r="L153" s="147" t="e">
        <f>#REF!</f>
        <v>#REF!</v>
      </c>
      <c r="M153" s="142" t="e">
        <f>#REF!</f>
        <v>#REF!</v>
      </c>
      <c r="N153" s="148">
        <f t="shared" si="24"/>
        <v>1</v>
      </c>
      <c r="O153" s="142">
        <f t="shared" si="24"/>
        <v>50</v>
      </c>
      <c r="P153" s="142">
        <f t="shared" si="24"/>
        <v>25</v>
      </c>
      <c r="Q153" s="142">
        <f t="shared" si="24"/>
        <v>25</v>
      </c>
      <c r="R153" s="142">
        <v>1</v>
      </c>
      <c r="S153" s="142">
        <v>50</v>
      </c>
    </row>
    <row r="154" spans="2:19" ht="26.25">
      <c r="B154" s="139">
        <v>126</v>
      </c>
      <c r="C154" s="140" t="s">
        <v>609</v>
      </c>
      <c r="D154" s="141" t="s">
        <v>5</v>
      </c>
      <c r="E154" s="140" t="s">
        <v>512</v>
      </c>
      <c r="F154" s="140" t="s">
        <v>608</v>
      </c>
      <c r="G154" s="142">
        <v>4</v>
      </c>
      <c r="H154" s="147">
        <v>60</v>
      </c>
      <c r="I154" s="144">
        <v>32</v>
      </c>
      <c r="J154" s="145">
        <v>28</v>
      </c>
      <c r="K154" s="146">
        <v>1</v>
      </c>
      <c r="L154" s="147" t="e">
        <f>#REF!</f>
        <v>#REF!</v>
      </c>
      <c r="M154" s="142" t="e">
        <f>#REF!</f>
        <v>#REF!</v>
      </c>
      <c r="N154" s="148">
        <f t="shared" si="24"/>
        <v>4</v>
      </c>
      <c r="O154" s="142">
        <f t="shared" si="24"/>
        <v>60</v>
      </c>
      <c r="P154" s="142">
        <f t="shared" si="24"/>
        <v>32</v>
      </c>
      <c r="Q154" s="142">
        <f t="shared" si="24"/>
        <v>28</v>
      </c>
      <c r="R154" s="142">
        <v>4</v>
      </c>
      <c r="S154" s="142">
        <v>60</v>
      </c>
    </row>
    <row r="155" spans="2:19" ht="26.25">
      <c r="B155" s="139">
        <v>127</v>
      </c>
      <c r="C155" s="140" t="s">
        <v>607</v>
      </c>
      <c r="D155" s="141" t="s">
        <v>5</v>
      </c>
      <c r="E155" s="140" t="s">
        <v>512</v>
      </c>
      <c r="F155" s="140" t="s">
        <v>606</v>
      </c>
      <c r="G155" s="142">
        <v>4</v>
      </c>
      <c r="H155" s="147">
        <v>20</v>
      </c>
      <c r="I155" s="144">
        <v>12</v>
      </c>
      <c r="J155" s="145">
        <v>8</v>
      </c>
      <c r="K155" s="146">
        <v>1</v>
      </c>
      <c r="L155" s="147" t="e">
        <f>#REF!</f>
        <v>#REF!</v>
      </c>
      <c r="M155" s="142" t="e">
        <f>#REF!</f>
        <v>#REF!</v>
      </c>
      <c r="N155" s="148">
        <f t="shared" si="24"/>
        <v>4</v>
      </c>
      <c r="O155" s="142">
        <f t="shared" si="24"/>
        <v>20</v>
      </c>
      <c r="P155" s="142">
        <f t="shared" si="24"/>
        <v>12</v>
      </c>
      <c r="Q155" s="142">
        <f t="shared" si="24"/>
        <v>8</v>
      </c>
      <c r="R155" s="142">
        <v>4</v>
      </c>
      <c r="S155" s="142">
        <v>20</v>
      </c>
    </row>
    <row r="156" spans="2:19" ht="26.25">
      <c r="B156" s="139">
        <v>128</v>
      </c>
      <c r="C156" s="140" t="s">
        <v>605</v>
      </c>
      <c r="D156" s="141" t="s">
        <v>5</v>
      </c>
      <c r="E156" s="140" t="s">
        <v>512</v>
      </c>
      <c r="F156" s="140" t="s">
        <v>604</v>
      </c>
      <c r="G156" s="142">
        <v>2</v>
      </c>
      <c r="H156" s="147">
        <v>15</v>
      </c>
      <c r="I156" s="144">
        <v>8</v>
      </c>
      <c r="J156" s="145">
        <v>7</v>
      </c>
      <c r="K156" s="146">
        <v>1</v>
      </c>
      <c r="L156" s="147" t="e">
        <f>#REF!</f>
        <v>#REF!</v>
      </c>
      <c r="M156" s="142" t="e">
        <f>#REF!</f>
        <v>#REF!</v>
      </c>
      <c r="N156" s="148">
        <f t="shared" si="24"/>
        <v>2</v>
      </c>
      <c r="O156" s="142">
        <f t="shared" si="24"/>
        <v>15</v>
      </c>
      <c r="P156" s="142">
        <f t="shared" si="24"/>
        <v>8</v>
      </c>
      <c r="Q156" s="142">
        <f t="shared" si="24"/>
        <v>7</v>
      </c>
      <c r="R156" s="142">
        <v>2</v>
      </c>
      <c r="S156" s="142">
        <v>15</v>
      </c>
    </row>
    <row r="157" spans="2:19" ht="27" thickBot="1">
      <c r="B157" s="139">
        <v>129</v>
      </c>
      <c r="C157" s="140" t="s">
        <v>17</v>
      </c>
      <c r="D157" s="141" t="s">
        <v>16</v>
      </c>
      <c r="E157" s="140" t="s">
        <v>15</v>
      </c>
      <c r="F157" s="140" t="s">
        <v>14</v>
      </c>
      <c r="G157" s="142">
        <v>1</v>
      </c>
      <c r="H157" s="147">
        <v>232.5</v>
      </c>
      <c r="I157" s="144">
        <v>116</v>
      </c>
      <c r="J157" s="145">
        <v>116.5</v>
      </c>
      <c r="K157" s="146">
        <v>1</v>
      </c>
      <c r="L157" s="147" t="e">
        <f>#REF!</f>
        <v>#REF!</v>
      </c>
      <c r="M157" s="142" t="e">
        <f>#REF!</f>
        <v>#REF!</v>
      </c>
      <c r="N157" s="148">
        <f t="shared" si="24"/>
        <v>1</v>
      </c>
      <c r="O157" s="142">
        <f t="shared" si="24"/>
        <v>232.5</v>
      </c>
      <c r="P157" s="142">
        <f t="shared" si="24"/>
        <v>116</v>
      </c>
      <c r="Q157" s="142">
        <f t="shared" si="24"/>
        <v>116.5</v>
      </c>
      <c r="R157" s="142">
        <v>1</v>
      </c>
      <c r="S157" s="142">
        <v>232.5</v>
      </c>
    </row>
    <row r="158" spans="2:10" ht="13.5" thickBot="1">
      <c r="B158" s="149"/>
      <c r="C158" s="150" t="s">
        <v>603</v>
      </c>
      <c r="D158" s="13" t="s">
        <v>0</v>
      </c>
      <c r="E158" s="28" t="s">
        <v>0</v>
      </c>
      <c r="F158" s="12" t="s">
        <v>0</v>
      </c>
      <c r="G158" s="151">
        <f>SUM(Розівка!N149:N157)</f>
        <v>16</v>
      </c>
      <c r="H158" s="152">
        <f>SUM(Розівка!O149:O157)</f>
        <v>532.5</v>
      </c>
      <c r="I158" s="153">
        <f>SUM(Розівка!P149:P157)</f>
        <v>272</v>
      </c>
      <c r="J158" s="154">
        <f>SUM(Розівка!Q149:Q157)</f>
        <v>260.5</v>
      </c>
    </row>
    <row r="159" spans="2:10" ht="13.5" thickBot="1">
      <c r="B159" s="149"/>
      <c r="C159" s="150" t="s">
        <v>1</v>
      </c>
      <c r="D159" s="13" t="s">
        <v>0</v>
      </c>
      <c r="E159" s="28" t="s">
        <v>0</v>
      </c>
      <c r="F159" s="12" t="s">
        <v>0</v>
      </c>
      <c r="G159" s="151">
        <f>SUM(Розівка!N14:N158)</f>
        <v>216.25</v>
      </c>
      <c r="H159" s="152">
        <f>SUM(Розівка!O14:O158)</f>
        <v>316030.26</v>
      </c>
      <c r="I159" s="153">
        <f>SUM(Розівка!P14:P158)</f>
        <v>134669.94</v>
      </c>
      <c r="J159" s="154">
        <f>SUM(Розівка!Q14:Q158)</f>
        <v>183700.32</v>
      </c>
    </row>
    <row r="160" spans="2:10" ht="13.5" thickBot="1">
      <c r="B160" s="284" t="s">
        <v>176</v>
      </c>
      <c r="C160" s="285"/>
      <c r="D160" s="27"/>
      <c r="E160" s="164"/>
      <c r="F160" s="27"/>
      <c r="G160" s="27"/>
      <c r="H160" s="27"/>
      <c r="I160" s="27"/>
      <c r="J160" s="138"/>
    </row>
    <row r="161" spans="2:19" ht="27" thickBot="1">
      <c r="B161" s="139">
        <v>130</v>
      </c>
      <c r="C161" s="140" t="s">
        <v>150</v>
      </c>
      <c r="D161" s="141" t="s">
        <v>5</v>
      </c>
      <c r="E161" s="140" t="s">
        <v>149</v>
      </c>
      <c r="F161" s="140" t="s">
        <v>602</v>
      </c>
      <c r="G161" s="142">
        <v>1</v>
      </c>
      <c r="H161" s="147">
        <v>679</v>
      </c>
      <c r="I161" s="144">
        <v>340</v>
      </c>
      <c r="J161" s="145">
        <v>339</v>
      </c>
      <c r="K161" s="146">
        <v>1</v>
      </c>
      <c r="L161" s="147" t="e">
        <f>#REF!</f>
        <v>#REF!</v>
      </c>
      <c r="M161" s="142" t="e">
        <f>#REF!</f>
        <v>#REF!</v>
      </c>
      <c r="N161" s="148">
        <f>G161</f>
        <v>1</v>
      </c>
      <c r="O161" s="142">
        <f>H161</f>
        <v>679</v>
      </c>
      <c r="P161" s="142">
        <f>I161</f>
        <v>340</v>
      </c>
      <c r="Q161" s="142">
        <f>J161</f>
        <v>339</v>
      </c>
      <c r="R161" s="142">
        <v>1</v>
      </c>
      <c r="S161" s="142">
        <v>679</v>
      </c>
    </row>
    <row r="162" spans="2:10" ht="13.5" thickBot="1">
      <c r="B162" s="149"/>
      <c r="C162" s="150" t="s">
        <v>601</v>
      </c>
      <c r="D162" s="13" t="s">
        <v>0</v>
      </c>
      <c r="E162" s="28" t="s">
        <v>0</v>
      </c>
      <c r="F162" s="12" t="s">
        <v>0</v>
      </c>
      <c r="G162" s="151">
        <f>SUM(Розівка!N160:N161)</f>
        <v>1</v>
      </c>
      <c r="H162" s="152">
        <f>SUM(Розівка!O160:O161)</f>
        <v>679</v>
      </c>
      <c r="I162" s="153">
        <f>SUM(Розівка!P160:P161)</f>
        <v>340</v>
      </c>
      <c r="J162" s="154">
        <f>SUM(Розівка!Q160:Q161)</f>
        <v>339</v>
      </c>
    </row>
    <row r="163" spans="2:10" ht="13.5" thickBot="1">
      <c r="B163" s="168"/>
      <c r="C163" s="169" t="s">
        <v>1</v>
      </c>
      <c r="D163" s="5" t="s">
        <v>0</v>
      </c>
      <c r="E163" s="66" t="s">
        <v>0</v>
      </c>
      <c r="F163" s="4" t="s">
        <v>0</v>
      </c>
      <c r="G163" s="170">
        <f>G162+G158+G148+G71+G58+G42+G40</f>
        <v>217.25</v>
      </c>
      <c r="H163" s="170">
        <f>H162+H158+H148+H71+H58+H42+H40</f>
        <v>316709.26</v>
      </c>
      <c r="I163" s="170">
        <f>I162+I158+I148+I71+I58+I42+I40</f>
        <v>135009.94</v>
      </c>
      <c r="J163" s="170">
        <f>J162+J158+J148+J71+J58+J42+J40</f>
        <v>184039.32</v>
      </c>
    </row>
    <row r="165" spans="3:9" ht="14.25">
      <c r="C165" s="331" t="s">
        <v>1326</v>
      </c>
      <c r="D165" s="254" t="s">
        <v>1331</v>
      </c>
      <c r="E165" s="254"/>
      <c r="F165" s="254"/>
      <c r="G165" s="254"/>
      <c r="I165" s="331" t="s">
        <v>1328</v>
      </c>
    </row>
  </sheetData>
  <sheetProtection/>
  <mergeCells count="15">
    <mergeCell ref="D165:G165"/>
    <mergeCell ref="B59:C59"/>
    <mergeCell ref="B72:C72"/>
    <mergeCell ref="B149:C149"/>
    <mergeCell ref="B160:C160"/>
    <mergeCell ref="B44:C44"/>
    <mergeCell ref="B12:J12"/>
    <mergeCell ref="B13:J13"/>
    <mergeCell ref="D15:D16"/>
    <mergeCell ref="B18:C18"/>
    <mergeCell ref="B41:C41"/>
    <mergeCell ref="G15:J15"/>
    <mergeCell ref="B15:B16"/>
    <mergeCell ref="C15:C16"/>
    <mergeCell ref="E15:E16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W136"/>
  <sheetViews>
    <sheetView showGridLines="0" view="pageBreakPreview" zoomScale="85" zoomScaleSheetLayoutView="85" zoomScalePageLayoutView="0" workbookViewId="0" topLeftCell="A1">
      <selection activeCell="C17" sqref="C17"/>
    </sheetView>
  </sheetViews>
  <sheetFormatPr defaultColWidth="9.140625" defaultRowHeight="12.75" customHeight="1"/>
  <cols>
    <col min="1" max="1" width="9.140625" style="126" customWidth="1"/>
    <col min="2" max="2" width="5.7109375" style="126" customWidth="1"/>
    <col min="3" max="3" width="24.28125" style="126" customWidth="1"/>
    <col min="4" max="4" width="8.00390625" style="126" customWidth="1"/>
    <col min="5" max="5" width="15.00390625" style="126" customWidth="1"/>
    <col min="6" max="6" width="14.8515625" style="126" customWidth="1"/>
    <col min="7" max="7" width="9.8515625" style="126" customWidth="1"/>
    <col min="8" max="8" width="11.00390625" style="126" customWidth="1"/>
    <col min="9" max="9" width="13.140625" style="126" customWidth="1"/>
    <col min="10" max="10" width="12.140625" style="126" customWidth="1"/>
    <col min="11" max="19" width="9.140625" style="126" hidden="1" customWidth="1"/>
    <col min="20" max="20" width="9.140625" style="126" customWidth="1"/>
    <col min="21" max="23" width="9.57421875" style="126" bestFit="1" customWidth="1"/>
    <col min="24" max="16384" width="9.140625" style="126" customWidth="1"/>
  </cols>
  <sheetData>
    <row r="3" spans="7:9" ht="12.75" customHeight="1">
      <c r="G3" s="333"/>
      <c r="H3" s="333"/>
      <c r="I3" s="333"/>
    </row>
    <row r="4" spans="7:9" ht="12.75" customHeight="1">
      <c r="G4" s="333"/>
      <c r="H4" s="333"/>
      <c r="I4" s="333"/>
    </row>
    <row r="5" spans="7:9" ht="14.25">
      <c r="G5" s="334"/>
      <c r="H5" s="334" t="s">
        <v>1337</v>
      </c>
      <c r="I5" s="334"/>
    </row>
    <row r="6" spans="7:9" ht="14.25">
      <c r="G6" s="334"/>
      <c r="H6" s="334" t="s">
        <v>1321</v>
      </c>
      <c r="I6" s="334"/>
    </row>
    <row r="7" spans="7:9" ht="14.25">
      <c r="G7" s="334"/>
      <c r="H7" s="334" t="s">
        <v>1322</v>
      </c>
      <c r="I7" s="334"/>
    </row>
    <row r="10" spans="2:10" ht="21.75" customHeight="1">
      <c r="B10" s="312" t="s">
        <v>307</v>
      </c>
      <c r="C10" s="312"/>
      <c r="D10" s="312"/>
      <c r="E10" s="312"/>
      <c r="F10" s="312"/>
      <c r="G10" s="312"/>
      <c r="H10" s="312"/>
      <c r="I10" s="312"/>
      <c r="J10" s="312"/>
    </row>
    <row r="11" spans="2:10" ht="12.75" customHeight="1">
      <c r="B11" s="311" t="s">
        <v>306</v>
      </c>
      <c r="C11" s="311"/>
      <c r="D11" s="311"/>
      <c r="E11" s="311"/>
      <c r="F11" s="311"/>
      <c r="G11" s="311"/>
      <c r="H11" s="311"/>
      <c r="I11" s="311"/>
      <c r="J11" s="311"/>
    </row>
    <row r="12" ht="13.5" thickBot="1">
      <c r="B12" s="125"/>
    </row>
    <row r="13" spans="2:20" ht="12.75">
      <c r="B13" s="313" t="s">
        <v>305</v>
      </c>
      <c r="C13" s="315" t="s">
        <v>304</v>
      </c>
      <c r="D13" s="315" t="s">
        <v>303</v>
      </c>
      <c r="E13" s="315" t="s">
        <v>302</v>
      </c>
      <c r="F13" s="224" t="s">
        <v>301</v>
      </c>
      <c r="G13" s="317" t="s">
        <v>300</v>
      </c>
      <c r="H13" s="318"/>
      <c r="I13" s="318"/>
      <c r="J13" s="319"/>
      <c r="T13" s="128"/>
    </row>
    <row r="14" spans="2:22" ht="60" thickBot="1">
      <c r="B14" s="314"/>
      <c r="C14" s="316"/>
      <c r="D14" s="316"/>
      <c r="E14" s="316"/>
      <c r="F14" s="225" t="s">
        <v>1016</v>
      </c>
      <c r="G14" s="226" t="s">
        <v>298</v>
      </c>
      <c r="H14" s="227" t="s">
        <v>599</v>
      </c>
      <c r="I14" s="228" t="s">
        <v>296</v>
      </c>
      <c r="J14" s="229" t="s">
        <v>598</v>
      </c>
      <c r="V14" s="230"/>
    </row>
    <row r="15" spans="2:10" ht="13.5" thickBot="1">
      <c r="B15" s="134">
        <v>1</v>
      </c>
      <c r="C15" s="135">
        <v>2</v>
      </c>
      <c r="D15" s="135">
        <v>3</v>
      </c>
      <c r="E15" s="135">
        <v>4</v>
      </c>
      <c r="F15" s="135">
        <v>5</v>
      </c>
      <c r="G15" s="135">
        <v>6</v>
      </c>
      <c r="H15" s="135">
        <v>7</v>
      </c>
      <c r="I15" s="136">
        <v>8</v>
      </c>
      <c r="J15" s="137">
        <v>9</v>
      </c>
    </row>
    <row r="16" spans="2:10" ht="13.5" thickBot="1">
      <c r="B16" s="284" t="s">
        <v>289</v>
      </c>
      <c r="C16" s="285"/>
      <c r="D16" s="27"/>
      <c r="E16" s="27"/>
      <c r="F16" s="27"/>
      <c r="G16" s="27"/>
      <c r="H16" s="27"/>
      <c r="I16" s="27"/>
      <c r="J16" s="138"/>
    </row>
    <row r="17" spans="2:19" ht="52.5">
      <c r="B17" s="139">
        <v>1</v>
      </c>
      <c r="C17" s="140" t="s">
        <v>1015</v>
      </c>
      <c r="D17" s="141" t="s">
        <v>5</v>
      </c>
      <c r="E17" s="140" t="s">
        <v>1014</v>
      </c>
      <c r="F17" s="140" t="s">
        <v>1013</v>
      </c>
      <c r="G17" s="142">
        <v>1</v>
      </c>
      <c r="H17" s="143">
        <v>7100</v>
      </c>
      <c r="I17" s="144">
        <v>5681.860000000001</v>
      </c>
      <c r="J17" s="145">
        <v>1418.14</v>
      </c>
      <c r="K17" s="146">
        <v>1</v>
      </c>
      <c r="L17" s="147" t="e">
        <f>#REF!</f>
        <v>#REF!</v>
      </c>
      <c r="M17" s="142" t="e">
        <f>#REF!</f>
        <v>#REF!</v>
      </c>
      <c r="N17" s="148">
        <f aca="true" t="shared" si="0" ref="N17:Q18">G17</f>
        <v>1</v>
      </c>
      <c r="O17" s="142">
        <f t="shared" si="0"/>
        <v>7100</v>
      </c>
      <c r="P17" s="142">
        <f t="shared" si="0"/>
        <v>5681.860000000001</v>
      </c>
      <c r="Q17" s="142">
        <f t="shared" si="0"/>
        <v>1418.14</v>
      </c>
      <c r="R17" s="142">
        <v>1</v>
      </c>
      <c r="S17" s="142">
        <v>7100</v>
      </c>
    </row>
    <row r="18" spans="2:19" ht="39.75" thickBot="1">
      <c r="B18" s="139">
        <v>2</v>
      </c>
      <c r="C18" s="140" t="s">
        <v>376</v>
      </c>
      <c r="D18" s="141" t="s">
        <v>5</v>
      </c>
      <c r="E18" s="140" t="s">
        <v>375</v>
      </c>
      <c r="F18" s="140" t="s">
        <v>1012</v>
      </c>
      <c r="G18" s="142">
        <v>1</v>
      </c>
      <c r="H18" s="143">
        <v>6181.88</v>
      </c>
      <c r="I18" s="144">
        <v>1906.2</v>
      </c>
      <c r="J18" s="145">
        <v>4275.68</v>
      </c>
      <c r="K18" s="146">
        <v>1</v>
      </c>
      <c r="L18" s="147" t="e">
        <f>#REF!</f>
        <v>#REF!</v>
      </c>
      <c r="M18" s="142" t="e">
        <f>#REF!</f>
        <v>#REF!</v>
      </c>
      <c r="N18" s="148">
        <f t="shared" si="0"/>
        <v>1</v>
      </c>
      <c r="O18" s="142">
        <f t="shared" si="0"/>
        <v>6181.88</v>
      </c>
      <c r="P18" s="142">
        <f t="shared" si="0"/>
        <v>1906.2</v>
      </c>
      <c r="Q18" s="142">
        <f t="shared" si="0"/>
        <v>4275.68</v>
      </c>
      <c r="R18" s="142">
        <v>1</v>
      </c>
      <c r="S18" s="142">
        <v>6181.88</v>
      </c>
    </row>
    <row r="19" spans="2:10" ht="27" thickBot="1">
      <c r="B19" s="149"/>
      <c r="C19" s="150" t="s">
        <v>964</v>
      </c>
      <c r="D19" s="13" t="s">
        <v>0</v>
      </c>
      <c r="E19" s="12" t="s">
        <v>0</v>
      </c>
      <c r="F19" s="12" t="s">
        <v>0</v>
      </c>
      <c r="G19" s="151">
        <f>SUM(Холмок!N12:N18)</f>
        <v>2</v>
      </c>
      <c r="H19" s="152">
        <f>SUM(Холмок!O12:O18)</f>
        <v>13281.880000000001</v>
      </c>
      <c r="I19" s="153">
        <f>SUM(Холмок!P12:P18)</f>
        <v>7588.06</v>
      </c>
      <c r="J19" s="154">
        <f>SUM(Холмок!Q12:Q18)</f>
        <v>5693.820000000001</v>
      </c>
    </row>
    <row r="20" spans="2:10" ht="13.5" thickBot="1">
      <c r="B20" s="284" t="s">
        <v>202</v>
      </c>
      <c r="C20" s="285"/>
      <c r="D20" s="27"/>
      <c r="E20" s="27"/>
      <c r="F20" s="27"/>
      <c r="G20" s="27"/>
      <c r="H20" s="155"/>
      <c r="I20" s="27"/>
      <c r="J20" s="138"/>
    </row>
    <row r="21" spans="2:19" ht="39">
      <c r="B21" s="139">
        <v>3</v>
      </c>
      <c r="C21" s="140" t="s">
        <v>200</v>
      </c>
      <c r="D21" s="141" t="s">
        <v>5</v>
      </c>
      <c r="E21" s="140" t="s">
        <v>199</v>
      </c>
      <c r="F21" s="140" t="s">
        <v>1011</v>
      </c>
      <c r="G21" s="142">
        <v>1</v>
      </c>
      <c r="H21" s="143">
        <v>2905.05</v>
      </c>
      <c r="I21" s="144">
        <v>1452.53</v>
      </c>
      <c r="J21" s="145">
        <v>1452.52</v>
      </c>
      <c r="K21" s="146">
        <v>1</v>
      </c>
      <c r="L21" s="147" t="e">
        <f>#REF!</f>
        <v>#REF!</v>
      </c>
      <c r="M21" s="142" t="e">
        <f>#REF!</f>
        <v>#REF!</v>
      </c>
      <c r="N21" s="148">
        <f aca="true" t="shared" si="1" ref="N21:Q23">G21</f>
        <v>1</v>
      </c>
      <c r="O21" s="142">
        <f t="shared" si="1"/>
        <v>2905.05</v>
      </c>
      <c r="P21" s="142">
        <f t="shared" si="1"/>
        <v>1452.53</v>
      </c>
      <c r="Q21" s="142">
        <f t="shared" si="1"/>
        <v>1452.52</v>
      </c>
      <c r="R21" s="142">
        <v>1</v>
      </c>
      <c r="S21" s="142">
        <v>2905.05</v>
      </c>
    </row>
    <row r="22" spans="2:19" ht="78.75">
      <c r="B22" s="139">
        <v>4</v>
      </c>
      <c r="C22" s="140" t="s">
        <v>1010</v>
      </c>
      <c r="D22" s="141" t="s">
        <v>5</v>
      </c>
      <c r="E22" s="140" t="s">
        <v>196</v>
      </c>
      <c r="F22" s="140" t="s">
        <v>1009</v>
      </c>
      <c r="G22" s="142">
        <v>1</v>
      </c>
      <c r="H22" s="143">
        <v>1235</v>
      </c>
      <c r="I22" s="144">
        <v>617.5</v>
      </c>
      <c r="J22" s="145">
        <v>617.5</v>
      </c>
      <c r="K22" s="146">
        <v>1</v>
      </c>
      <c r="L22" s="147" t="e">
        <f>#REF!</f>
        <v>#REF!</v>
      </c>
      <c r="M22" s="142" t="e">
        <f>#REF!</f>
        <v>#REF!</v>
      </c>
      <c r="N22" s="148">
        <f t="shared" si="1"/>
        <v>1</v>
      </c>
      <c r="O22" s="142">
        <f t="shared" si="1"/>
        <v>1235</v>
      </c>
      <c r="P22" s="142">
        <f t="shared" si="1"/>
        <v>617.5</v>
      </c>
      <c r="Q22" s="142">
        <f t="shared" si="1"/>
        <v>617.5</v>
      </c>
      <c r="R22" s="142">
        <v>1</v>
      </c>
      <c r="S22" s="142">
        <v>1235</v>
      </c>
    </row>
    <row r="23" spans="2:19" ht="66" thickBot="1">
      <c r="B23" s="139">
        <v>5</v>
      </c>
      <c r="C23" s="140" t="s">
        <v>194</v>
      </c>
      <c r="D23" s="141" t="s">
        <v>5</v>
      </c>
      <c r="E23" s="140" t="s">
        <v>193</v>
      </c>
      <c r="F23" s="140" t="s">
        <v>1008</v>
      </c>
      <c r="G23" s="142">
        <v>1</v>
      </c>
      <c r="H23" s="143">
        <v>3367</v>
      </c>
      <c r="I23" s="144">
        <v>1683.5</v>
      </c>
      <c r="J23" s="145">
        <v>1683.5</v>
      </c>
      <c r="K23" s="146">
        <v>1</v>
      </c>
      <c r="L23" s="147" t="e">
        <f>#REF!</f>
        <v>#REF!</v>
      </c>
      <c r="M23" s="142" t="e">
        <f>#REF!</f>
        <v>#REF!</v>
      </c>
      <c r="N23" s="148">
        <f t="shared" si="1"/>
        <v>1</v>
      </c>
      <c r="O23" s="142">
        <f t="shared" si="1"/>
        <v>3367</v>
      </c>
      <c r="P23" s="142">
        <f t="shared" si="1"/>
        <v>1683.5</v>
      </c>
      <c r="Q23" s="142">
        <f t="shared" si="1"/>
        <v>1683.5</v>
      </c>
      <c r="R23" s="142">
        <v>1</v>
      </c>
      <c r="S23" s="142">
        <v>3367</v>
      </c>
    </row>
    <row r="24" spans="2:10" ht="27" thickBot="1">
      <c r="B24" s="149"/>
      <c r="C24" s="150" t="s">
        <v>922</v>
      </c>
      <c r="D24" s="13" t="s">
        <v>0</v>
      </c>
      <c r="E24" s="12" t="s">
        <v>0</v>
      </c>
      <c r="F24" s="12" t="s">
        <v>0</v>
      </c>
      <c r="G24" s="151">
        <f>SUM(Холмок!N20:N23)</f>
        <v>3</v>
      </c>
      <c r="H24" s="152">
        <f>SUM(Холмок!O20:O23)</f>
        <v>7507.05</v>
      </c>
      <c r="I24" s="153">
        <f>SUM(Холмок!P20:P23)</f>
        <v>3753.5299999999997</v>
      </c>
      <c r="J24" s="154">
        <f>SUM(Холмок!Q20:Q23)</f>
        <v>3753.52</v>
      </c>
    </row>
    <row r="25" spans="2:10" ht="13.5" thickBot="1">
      <c r="B25" s="149"/>
      <c r="C25" s="150" t="s">
        <v>1</v>
      </c>
      <c r="D25" s="13" t="s">
        <v>0</v>
      </c>
      <c r="E25" s="12" t="s">
        <v>0</v>
      </c>
      <c r="F25" s="12" t="s">
        <v>0</v>
      </c>
      <c r="G25" s="151">
        <f>SUM(Холмок!N12:N24)</f>
        <v>5</v>
      </c>
      <c r="H25" s="152">
        <f>SUM(Холмок!O12:O24)</f>
        <v>20788.93</v>
      </c>
      <c r="I25" s="153">
        <f>SUM(Холмок!P12:P24)</f>
        <v>11341.59</v>
      </c>
      <c r="J25" s="154">
        <f>SUM(Холмок!Q12:Q24)</f>
        <v>9447.34</v>
      </c>
    </row>
    <row r="26" spans="2:10" ht="13.5" thickBot="1">
      <c r="B26" s="284" t="s">
        <v>289</v>
      </c>
      <c r="C26" s="285"/>
      <c r="D26" s="27"/>
      <c r="E26" s="27"/>
      <c r="F26" s="27"/>
      <c r="G26" s="27"/>
      <c r="H26" s="155"/>
      <c r="I26" s="27"/>
      <c r="J26" s="138"/>
    </row>
    <row r="27" spans="2:19" ht="26.25">
      <c r="B27" s="139">
        <v>6</v>
      </c>
      <c r="C27" s="140" t="s">
        <v>286</v>
      </c>
      <c r="D27" s="141" t="s">
        <v>5</v>
      </c>
      <c r="E27" s="140" t="s">
        <v>283</v>
      </c>
      <c r="F27" s="140" t="s">
        <v>1007</v>
      </c>
      <c r="G27" s="142">
        <v>1</v>
      </c>
      <c r="H27" s="143">
        <v>14124</v>
      </c>
      <c r="I27" s="144">
        <v>1059.3</v>
      </c>
      <c r="J27" s="145">
        <v>13064.7</v>
      </c>
      <c r="K27" s="146">
        <v>1</v>
      </c>
      <c r="L27" s="147" t="e">
        <f>#REF!</f>
        <v>#REF!</v>
      </c>
      <c r="M27" s="142" t="e">
        <f>#REF!</f>
        <v>#REF!</v>
      </c>
      <c r="N27" s="148">
        <f aca="true" t="shared" si="2" ref="N27:N50">G27</f>
        <v>1</v>
      </c>
      <c r="O27" s="142">
        <f aca="true" t="shared" si="3" ref="O27:O50">H27</f>
        <v>14124</v>
      </c>
      <c r="P27" s="142">
        <f aca="true" t="shared" si="4" ref="P27:P50">I27</f>
        <v>1059.3</v>
      </c>
      <c r="Q27" s="142">
        <f aca="true" t="shared" si="5" ref="Q27:Q50">J27</f>
        <v>13064.7</v>
      </c>
      <c r="R27" s="142">
        <v>1</v>
      </c>
      <c r="S27" s="142">
        <v>14124</v>
      </c>
    </row>
    <row r="28" spans="2:19" ht="66">
      <c r="B28" s="139">
        <v>7</v>
      </c>
      <c r="C28" s="140" t="s">
        <v>390</v>
      </c>
      <c r="D28" s="141" t="s">
        <v>5</v>
      </c>
      <c r="E28" s="140" t="s">
        <v>283</v>
      </c>
      <c r="F28" s="140" t="s">
        <v>1006</v>
      </c>
      <c r="G28" s="142">
        <v>1</v>
      </c>
      <c r="H28" s="143">
        <v>87892</v>
      </c>
      <c r="I28" s="144">
        <v>6591.87</v>
      </c>
      <c r="J28" s="145">
        <v>81300.13</v>
      </c>
      <c r="K28" s="146">
        <v>1</v>
      </c>
      <c r="L28" s="147" t="e">
        <f>#REF!</f>
        <v>#REF!</v>
      </c>
      <c r="M28" s="142" t="e">
        <f>#REF!</f>
        <v>#REF!</v>
      </c>
      <c r="N28" s="148">
        <f t="shared" si="2"/>
        <v>1</v>
      </c>
      <c r="O28" s="142">
        <f t="shared" si="3"/>
        <v>87892</v>
      </c>
      <c r="P28" s="142">
        <f t="shared" si="4"/>
        <v>6591.87</v>
      </c>
      <c r="Q28" s="142">
        <f t="shared" si="5"/>
        <v>81300.13</v>
      </c>
      <c r="R28" s="142">
        <v>1</v>
      </c>
      <c r="S28" s="142">
        <v>87892</v>
      </c>
    </row>
    <row r="29" spans="2:19" ht="39">
      <c r="B29" s="139">
        <v>8</v>
      </c>
      <c r="C29" s="140" t="s">
        <v>278</v>
      </c>
      <c r="D29" s="141" t="s">
        <v>5</v>
      </c>
      <c r="E29" s="140" t="s">
        <v>275</v>
      </c>
      <c r="F29" s="140" t="s">
        <v>1005</v>
      </c>
      <c r="G29" s="142">
        <v>1</v>
      </c>
      <c r="H29" s="143">
        <v>6600</v>
      </c>
      <c r="I29" s="144">
        <v>4290</v>
      </c>
      <c r="J29" s="145">
        <v>2310</v>
      </c>
      <c r="K29" s="146">
        <v>1</v>
      </c>
      <c r="L29" s="147" t="e">
        <f>#REF!</f>
        <v>#REF!</v>
      </c>
      <c r="M29" s="142" t="e">
        <f>#REF!</f>
        <v>#REF!</v>
      </c>
      <c r="N29" s="148">
        <f t="shared" si="2"/>
        <v>1</v>
      </c>
      <c r="O29" s="142">
        <f t="shared" si="3"/>
        <v>6600</v>
      </c>
      <c r="P29" s="142">
        <f t="shared" si="4"/>
        <v>4290</v>
      </c>
      <c r="Q29" s="142">
        <f t="shared" si="5"/>
        <v>2310</v>
      </c>
      <c r="R29" s="142">
        <v>1</v>
      </c>
      <c r="S29" s="142">
        <v>6600</v>
      </c>
    </row>
    <row r="30" spans="2:19" ht="52.5">
      <c r="B30" s="139">
        <v>9</v>
      </c>
      <c r="C30" s="140" t="s">
        <v>276</v>
      </c>
      <c r="D30" s="141" t="s">
        <v>5</v>
      </c>
      <c r="E30" s="140" t="s">
        <v>275</v>
      </c>
      <c r="F30" s="140" t="s">
        <v>1004</v>
      </c>
      <c r="G30" s="142">
        <v>1</v>
      </c>
      <c r="H30" s="143">
        <v>3800</v>
      </c>
      <c r="I30" s="144">
        <v>2470.19</v>
      </c>
      <c r="J30" s="145">
        <v>1329.8100000000002</v>
      </c>
      <c r="K30" s="146">
        <v>1</v>
      </c>
      <c r="L30" s="147" t="e">
        <f>#REF!</f>
        <v>#REF!</v>
      </c>
      <c r="M30" s="142" t="e">
        <f>#REF!</f>
        <v>#REF!</v>
      </c>
      <c r="N30" s="148">
        <f t="shared" si="2"/>
        <v>1</v>
      </c>
      <c r="O30" s="142">
        <f t="shared" si="3"/>
        <v>3800</v>
      </c>
      <c r="P30" s="142">
        <f t="shared" si="4"/>
        <v>2470.19</v>
      </c>
      <c r="Q30" s="142">
        <f t="shared" si="5"/>
        <v>1329.8100000000002</v>
      </c>
      <c r="R30" s="142">
        <v>1</v>
      </c>
      <c r="S30" s="142">
        <v>3800</v>
      </c>
    </row>
    <row r="31" spans="2:19" ht="26.25">
      <c r="B31" s="139">
        <v>10</v>
      </c>
      <c r="C31" s="140" t="s">
        <v>273</v>
      </c>
      <c r="D31" s="141" t="s">
        <v>5</v>
      </c>
      <c r="E31" s="140" t="s">
        <v>272</v>
      </c>
      <c r="F31" s="140" t="s">
        <v>1003</v>
      </c>
      <c r="G31" s="142">
        <v>1</v>
      </c>
      <c r="H31" s="143">
        <v>6960</v>
      </c>
      <c r="I31" s="144">
        <v>4466</v>
      </c>
      <c r="J31" s="145">
        <v>2494</v>
      </c>
      <c r="K31" s="146">
        <v>1</v>
      </c>
      <c r="L31" s="147" t="e">
        <f>#REF!</f>
        <v>#REF!</v>
      </c>
      <c r="M31" s="142" t="e">
        <f>#REF!</f>
        <v>#REF!</v>
      </c>
      <c r="N31" s="148">
        <f t="shared" si="2"/>
        <v>1</v>
      </c>
      <c r="O31" s="142">
        <f t="shared" si="3"/>
        <v>6960</v>
      </c>
      <c r="P31" s="142">
        <f t="shared" si="4"/>
        <v>4466</v>
      </c>
      <c r="Q31" s="142">
        <f t="shared" si="5"/>
        <v>2494</v>
      </c>
      <c r="R31" s="142">
        <v>1</v>
      </c>
      <c r="S31" s="142">
        <v>6960</v>
      </c>
    </row>
    <row r="32" spans="2:19" ht="26.25">
      <c r="B32" s="139">
        <v>11</v>
      </c>
      <c r="C32" s="140" t="s">
        <v>1002</v>
      </c>
      <c r="D32" s="141" t="s">
        <v>5</v>
      </c>
      <c r="E32" s="140" t="s">
        <v>375</v>
      </c>
      <c r="F32" s="140" t="s">
        <v>1001</v>
      </c>
      <c r="G32" s="142">
        <v>1</v>
      </c>
      <c r="H32" s="143">
        <v>7701.5</v>
      </c>
      <c r="I32" s="144">
        <v>2374.65</v>
      </c>
      <c r="J32" s="145">
        <v>5326.85</v>
      </c>
      <c r="K32" s="146">
        <v>1</v>
      </c>
      <c r="L32" s="147" t="e">
        <f>#REF!</f>
        <v>#REF!</v>
      </c>
      <c r="M32" s="142" t="e">
        <f>#REF!</f>
        <v>#REF!</v>
      </c>
      <c r="N32" s="148">
        <f t="shared" si="2"/>
        <v>1</v>
      </c>
      <c r="O32" s="142">
        <f t="shared" si="3"/>
        <v>7701.5</v>
      </c>
      <c r="P32" s="142">
        <f t="shared" si="4"/>
        <v>2374.65</v>
      </c>
      <c r="Q32" s="142">
        <f t="shared" si="5"/>
        <v>5326.85</v>
      </c>
      <c r="R32" s="142">
        <v>1</v>
      </c>
      <c r="S32" s="142">
        <v>7701.5</v>
      </c>
    </row>
    <row r="33" spans="2:19" ht="52.5">
      <c r="B33" s="139">
        <v>12</v>
      </c>
      <c r="C33" s="140" t="s">
        <v>826</v>
      </c>
      <c r="D33" s="141" t="s">
        <v>5</v>
      </c>
      <c r="E33" s="140" t="s">
        <v>825</v>
      </c>
      <c r="F33" s="140" t="s">
        <v>1000</v>
      </c>
      <c r="G33" s="142">
        <v>1</v>
      </c>
      <c r="H33" s="143">
        <v>1908</v>
      </c>
      <c r="I33" s="144">
        <v>1639.7</v>
      </c>
      <c r="J33" s="145">
        <v>268.3</v>
      </c>
      <c r="K33" s="146">
        <v>1</v>
      </c>
      <c r="L33" s="147" t="e">
        <f>#REF!</f>
        <v>#REF!</v>
      </c>
      <c r="M33" s="142" t="e">
        <f>#REF!</f>
        <v>#REF!</v>
      </c>
      <c r="N33" s="148">
        <f t="shared" si="2"/>
        <v>1</v>
      </c>
      <c r="O33" s="142">
        <f t="shared" si="3"/>
        <v>1908</v>
      </c>
      <c r="P33" s="142">
        <f t="shared" si="4"/>
        <v>1639.7</v>
      </c>
      <c r="Q33" s="142">
        <f t="shared" si="5"/>
        <v>268.3</v>
      </c>
      <c r="R33" s="142">
        <v>1</v>
      </c>
      <c r="S33" s="142">
        <v>1908</v>
      </c>
    </row>
    <row r="34" spans="2:19" ht="39">
      <c r="B34" s="139">
        <v>13</v>
      </c>
      <c r="C34" s="140" t="s">
        <v>999</v>
      </c>
      <c r="D34" s="141" t="s">
        <v>5</v>
      </c>
      <c r="E34" s="140" t="s">
        <v>264</v>
      </c>
      <c r="F34" s="140" t="s">
        <v>998</v>
      </c>
      <c r="G34" s="142">
        <v>1</v>
      </c>
      <c r="H34" s="143">
        <v>7200</v>
      </c>
      <c r="I34" s="144">
        <v>6120</v>
      </c>
      <c r="J34" s="145">
        <v>1080</v>
      </c>
      <c r="K34" s="146">
        <v>1</v>
      </c>
      <c r="L34" s="147" t="e">
        <f>#REF!</f>
        <v>#REF!</v>
      </c>
      <c r="M34" s="142" t="e">
        <f>#REF!</f>
        <v>#REF!</v>
      </c>
      <c r="N34" s="148">
        <f t="shared" si="2"/>
        <v>1</v>
      </c>
      <c r="O34" s="142">
        <f t="shared" si="3"/>
        <v>7200</v>
      </c>
      <c r="P34" s="142">
        <f t="shared" si="4"/>
        <v>6120</v>
      </c>
      <c r="Q34" s="142">
        <f t="shared" si="5"/>
        <v>1080</v>
      </c>
      <c r="R34" s="142">
        <v>1</v>
      </c>
      <c r="S34" s="142">
        <v>7200</v>
      </c>
    </row>
    <row r="35" spans="2:19" ht="52.5">
      <c r="B35" s="139">
        <v>14</v>
      </c>
      <c r="C35" s="140" t="s">
        <v>292</v>
      </c>
      <c r="D35" s="141" t="s">
        <v>5</v>
      </c>
      <c r="E35" s="140" t="s">
        <v>291</v>
      </c>
      <c r="F35" s="140" t="s">
        <v>260</v>
      </c>
      <c r="G35" s="142">
        <v>1</v>
      </c>
      <c r="H35" s="143">
        <v>9225</v>
      </c>
      <c r="I35" s="144">
        <v>1153.2</v>
      </c>
      <c r="J35" s="145">
        <v>8071.8</v>
      </c>
      <c r="K35" s="146">
        <v>1</v>
      </c>
      <c r="L35" s="147" t="e">
        <f>#REF!</f>
        <v>#REF!</v>
      </c>
      <c r="M35" s="142" t="e">
        <f>#REF!</f>
        <v>#REF!</v>
      </c>
      <c r="N35" s="148">
        <f t="shared" si="2"/>
        <v>1</v>
      </c>
      <c r="O35" s="142">
        <f t="shared" si="3"/>
        <v>9225</v>
      </c>
      <c r="P35" s="142">
        <f t="shared" si="4"/>
        <v>1153.2</v>
      </c>
      <c r="Q35" s="142">
        <f t="shared" si="5"/>
        <v>8071.8</v>
      </c>
      <c r="R35" s="142">
        <v>1</v>
      </c>
      <c r="S35" s="142">
        <v>9225</v>
      </c>
    </row>
    <row r="36" spans="2:19" ht="26.25">
      <c r="B36" s="139">
        <v>15</v>
      </c>
      <c r="C36" s="140" t="s">
        <v>997</v>
      </c>
      <c r="D36" s="141" t="s">
        <v>5</v>
      </c>
      <c r="E36" s="140" t="s">
        <v>211</v>
      </c>
      <c r="F36" s="140" t="s">
        <v>796</v>
      </c>
      <c r="G36" s="142">
        <v>1</v>
      </c>
      <c r="H36" s="143">
        <v>1000</v>
      </c>
      <c r="I36" s="144">
        <v>1000</v>
      </c>
      <c r="J36" s="145">
        <v>0</v>
      </c>
      <c r="K36" s="146">
        <v>1</v>
      </c>
      <c r="L36" s="147" t="e">
        <f>#REF!</f>
        <v>#REF!</v>
      </c>
      <c r="M36" s="142" t="e">
        <f>#REF!</f>
        <v>#REF!</v>
      </c>
      <c r="N36" s="148">
        <f t="shared" si="2"/>
        <v>1</v>
      </c>
      <c r="O36" s="142">
        <f t="shared" si="3"/>
        <v>1000</v>
      </c>
      <c r="P36" s="142">
        <f t="shared" si="4"/>
        <v>1000</v>
      </c>
      <c r="Q36" s="142">
        <f t="shared" si="5"/>
        <v>0</v>
      </c>
      <c r="R36" s="142">
        <v>1</v>
      </c>
      <c r="S36" s="142">
        <v>1000</v>
      </c>
    </row>
    <row r="37" spans="2:19" ht="26.25">
      <c r="B37" s="139">
        <v>16</v>
      </c>
      <c r="C37" s="140" t="s">
        <v>996</v>
      </c>
      <c r="D37" s="141" t="s">
        <v>5</v>
      </c>
      <c r="E37" s="140" t="s">
        <v>261</v>
      </c>
      <c r="F37" s="140" t="s">
        <v>975</v>
      </c>
      <c r="G37" s="142">
        <v>1</v>
      </c>
      <c r="H37" s="143">
        <v>1212</v>
      </c>
      <c r="I37" s="144">
        <v>1212</v>
      </c>
      <c r="J37" s="145">
        <v>0</v>
      </c>
      <c r="K37" s="146">
        <v>1</v>
      </c>
      <c r="L37" s="147" t="e">
        <f>#REF!</f>
        <v>#REF!</v>
      </c>
      <c r="M37" s="142" t="e">
        <f>#REF!</f>
        <v>#REF!</v>
      </c>
      <c r="N37" s="148">
        <f t="shared" si="2"/>
        <v>1</v>
      </c>
      <c r="O37" s="142">
        <f t="shared" si="3"/>
        <v>1212</v>
      </c>
      <c r="P37" s="142">
        <f t="shared" si="4"/>
        <v>1212</v>
      </c>
      <c r="Q37" s="142">
        <f t="shared" si="5"/>
        <v>0</v>
      </c>
      <c r="R37" s="142">
        <v>1</v>
      </c>
      <c r="S37" s="142">
        <v>1212</v>
      </c>
    </row>
    <row r="38" spans="2:19" ht="26.25">
      <c r="B38" s="139">
        <v>17</v>
      </c>
      <c r="C38" s="140" t="s">
        <v>995</v>
      </c>
      <c r="D38" s="141" t="s">
        <v>5</v>
      </c>
      <c r="E38" s="140" t="s">
        <v>359</v>
      </c>
      <c r="F38" s="140" t="s">
        <v>994</v>
      </c>
      <c r="G38" s="142">
        <v>1</v>
      </c>
      <c r="H38" s="143">
        <v>1303</v>
      </c>
      <c r="I38" s="144">
        <v>1303</v>
      </c>
      <c r="J38" s="145">
        <v>0</v>
      </c>
      <c r="K38" s="146">
        <v>1</v>
      </c>
      <c r="L38" s="147" t="e">
        <f>#REF!</f>
        <v>#REF!</v>
      </c>
      <c r="M38" s="142" t="e">
        <f>#REF!</f>
        <v>#REF!</v>
      </c>
      <c r="N38" s="148">
        <f t="shared" si="2"/>
        <v>1</v>
      </c>
      <c r="O38" s="142">
        <f t="shared" si="3"/>
        <v>1303</v>
      </c>
      <c r="P38" s="142">
        <f t="shared" si="4"/>
        <v>1303</v>
      </c>
      <c r="Q38" s="142">
        <f t="shared" si="5"/>
        <v>0</v>
      </c>
      <c r="R38" s="142">
        <v>1</v>
      </c>
      <c r="S38" s="142">
        <v>1303</v>
      </c>
    </row>
    <row r="39" spans="2:19" ht="39">
      <c r="B39" s="139">
        <v>18</v>
      </c>
      <c r="C39" s="140" t="s">
        <v>993</v>
      </c>
      <c r="D39" s="141" t="s">
        <v>5</v>
      </c>
      <c r="E39" s="140" t="s">
        <v>992</v>
      </c>
      <c r="F39" s="140" t="s">
        <v>991</v>
      </c>
      <c r="G39" s="142">
        <v>1</v>
      </c>
      <c r="H39" s="143">
        <v>2198</v>
      </c>
      <c r="I39" s="144">
        <v>2198</v>
      </c>
      <c r="J39" s="145">
        <v>0</v>
      </c>
      <c r="K39" s="146">
        <v>1</v>
      </c>
      <c r="L39" s="147" t="e">
        <f>#REF!</f>
        <v>#REF!</v>
      </c>
      <c r="M39" s="142" t="e">
        <f>#REF!</f>
        <v>#REF!</v>
      </c>
      <c r="N39" s="148">
        <f t="shared" si="2"/>
        <v>1</v>
      </c>
      <c r="O39" s="142">
        <f t="shared" si="3"/>
        <v>2198</v>
      </c>
      <c r="P39" s="142">
        <f t="shared" si="4"/>
        <v>2198</v>
      </c>
      <c r="Q39" s="142">
        <f t="shared" si="5"/>
        <v>0</v>
      </c>
      <c r="R39" s="142">
        <v>1</v>
      </c>
      <c r="S39" s="142">
        <v>2198</v>
      </c>
    </row>
    <row r="40" spans="2:19" ht="26.25">
      <c r="B40" s="139">
        <v>19</v>
      </c>
      <c r="C40" s="140" t="s">
        <v>990</v>
      </c>
      <c r="D40" s="141" t="s">
        <v>5</v>
      </c>
      <c r="E40" s="140" t="s">
        <v>973</v>
      </c>
      <c r="F40" s="140" t="s">
        <v>814</v>
      </c>
      <c r="G40" s="142">
        <v>1</v>
      </c>
      <c r="H40" s="143">
        <v>1260</v>
      </c>
      <c r="I40" s="144">
        <v>1260</v>
      </c>
      <c r="J40" s="145">
        <v>0</v>
      </c>
      <c r="K40" s="146">
        <v>1</v>
      </c>
      <c r="L40" s="147" t="e">
        <f>#REF!</f>
        <v>#REF!</v>
      </c>
      <c r="M40" s="142" t="e">
        <f>#REF!</f>
        <v>#REF!</v>
      </c>
      <c r="N40" s="148">
        <f t="shared" si="2"/>
        <v>1</v>
      </c>
      <c r="O40" s="142">
        <f t="shared" si="3"/>
        <v>1260</v>
      </c>
      <c r="P40" s="142">
        <f t="shared" si="4"/>
        <v>1260</v>
      </c>
      <c r="Q40" s="142">
        <f t="shared" si="5"/>
        <v>0</v>
      </c>
      <c r="R40" s="142">
        <v>1</v>
      </c>
      <c r="S40" s="142">
        <v>1260</v>
      </c>
    </row>
    <row r="41" spans="2:19" ht="26.25">
      <c r="B41" s="139">
        <v>20</v>
      </c>
      <c r="C41" s="140" t="s">
        <v>989</v>
      </c>
      <c r="D41" s="141" t="s">
        <v>5</v>
      </c>
      <c r="E41" s="140" t="s">
        <v>983</v>
      </c>
      <c r="F41" s="140" t="s">
        <v>988</v>
      </c>
      <c r="G41" s="142">
        <v>1</v>
      </c>
      <c r="H41" s="143">
        <v>2908</v>
      </c>
      <c r="I41" s="144">
        <v>2908</v>
      </c>
      <c r="J41" s="145">
        <v>0</v>
      </c>
      <c r="K41" s="146">
        <v>1</v>
      </c>
      <c r="L41" s="147" t="e">
        <f>#REF!</f>
        <v>#REF!</v>
      </c>
      <c r="M41" s="142" t="e">
        <f>#REF!</f>
        <v>#REF!</v>
      </c>
      <c r="N41" s="148">
        <f t="shared" si="2"/>
        <v>1</v>
      </c>
      <c r="O41" s="142">
        <f t="shared" si="3"/>
        <v>2908</v>
      </c>
      <c r="P41" s="142">
        <f t="shared" si="4"/>
        <v>2908</v>
      </c>
      <c r="Q41" s="142">
        <f t="shared" si="5"/>
        <v>0</v>
      </c>
      <c r="R41" s="142">
        <v>1</v>
      </c>
      <c r="S41" s="142">
        <v>2908</v>
      </c>
    </row>
    <row r="42" spans="2:19" ht="26.25">
      <c r="B42" s="139">
        <v>21</v>
      </c>
      <c r="C42" s="140" t="s">
        <v>987</v>
      </c>
      <c r="D42" s="141" t="s">
        <v>5</v>
      </c>
      <c r="E42" s="140" t="s">
        <v>986</v>
      </c>
      <c r="F42" s="140" t="s">
        <v>985</v>
      </c>
      <c r="G42" s="142">
        <v>1</v>
      </c>
      <c r="H42" s="143">
        <v>785</v>
      </c>
      <c r="I42" s="144">
        <v>785</v>
      </c>
      <c r="J42" s="145">
        <v>0</v>
      </c>
      <c r="K42" s="146">
        <v>1</v>
      </c>
      <c r="L42" s="147" t="e">
        <f>#REF!</f>
        <v>#REF!</v>
      </c>
      <c r="M42" s="142" t="e">
        <f>#REF!</f>
        <v>#REF!</v>
      </c>
      <c r="N42" s="148">
        <f t="shared" si="2"/>
        <v>1</v>
      </c>
      <c r="O42" s="142">
        <f t="shared" si="3"/>
        <v>785</v>
      </c>
      <c r="P42" s="142">
        <f t="shared" si="4"/>
        <v>785</v>
      </c>
      <c r="Q42" s="142">
        <f t="shared" si="5"/>
        <v>0</v>
      </c>
      <c r="R42" s="142">
        <v>1</v>
      </c>
      <c r="S42" s="142">
        <v>785</v>
      </c>
    </row>
    <row r="43" spans="2:19" ht="26.25">
      <c r="B43" s="139">
        <v>22</v>
      </c>
      <c r="C43" s="140" t="s">
        <v>984</v>
      </c>
      <c r="D43" s="141" t="s">
        <v>5</v>
      </c>
      <c r="E43" s="140" t="s">
        <v>983</v>
      </c>
      <c r="F43" s="140" t="s">
        <v>982</v>
      </c>
      <c r="G43" s="142">
        <v>1</v>
      </c>
      <c r="H43" s="143">
        <v>570</v>
      </c>
      <c r="I43" s="144">
        <v>570</v>
      </c>
      <c r="J43" s="145">
        <v>0</v>
      </c>
      <c r="K43" s="146">
        <v>1</v>
      </c>
      <c r="L43" s="147" t="e">
        <f>#REF!</f>
        <v>#REF!</v>
      </c>
      <c r="M43" s="142" t="e">
        <f>#REF!</f>
        <v>#REF!</v>
      </c>
      <c r="N43" s="148">
        <f t="shared" si="2"/>
        <v>1</v>
      </c>
      <c r="O43" s="142">
        <f t="shared" si="3"/>
        <v>570</v>
      </c>
      <c r="P43" s="142">
        <f t="shared" si="4"/>
        <v>570</v>
      </c>
      <c r="Q43" s="142">
        <f t="shared" si="5"/>
        <v>0</v>
      </c>
      <c r="R43" s="142">
        <v>1</v>
      </c>
      <c r="S43" s="142">
        <v>570</v>
      </c>
    </row>
    <row r="44" spans="2:19" ht="26.25">
      <c r="B44" s="139">
        <v>23</v>
      </c>
      <c r="C44" s="140" t="s">
        <v>981</v>
      </c>
      <c r="D44" s="141" t="s">
        <v>5</v>
      </c>
      <c r="E44" s="140" t="s">
        <v>980</v>
      </c>
      <c r="F44" s="140" t="s">
        <v>979</v>
      </c>
      <c r="G44" s="142">
        <v>1</v>
      </c>
      <c r="H44" s="143">
        <v>2317</v>
      </c>
      <c r="I44" s="144">
        <v>2317</v>
      </c>
      <c r="J44" s="145">
        <v>0</v>
      </c>
      <c r="K44" s="146">
        <v>1</v>
      </c>
      <c r="L44" s="147" t="e">
        <f>#REF!</f>
        <v>#REF!</v>
      </c>
      <c r="M44" s="142" t="e">
        <f>#REF!</f>
        <v>#REF!</v>
      </c>
      <c r="N44" s="148">
        <f t="shared" si="2"/>
        <v>1</v>
      </c>
      <c r="O44" s="142">
        <f t="shared" si="3"/>
        <v>2317</v>
      </c>
      <c r="P44" s="142">
        <f t="shared" si="4"/>
        <v>2317</v>
      </c>
      <c r="Q44" s="142">
        <f t="shared" si="5"/>
        <v>0</v>
      </c>
      <c r="R44" s="142">
        <v>1</v>
      </c>
      <c r="S44" s="142">
        <v>2317</v>
      </c>
    </row>
    <row r="45" spans="2:19" ht="26.25">
      <c r="B45" s="139">
        <v>24</v>
      </c>
      <c r="C45" s="140" t="s">
        <v>978</v>
      </c>
      <c r="D45" s="141" t="s">
        <v>5</v>
      </c>
      <c r="E45" s="140" t="s">
        <v>241</v>
      </c>
      <c r="F45" s="140" t="s">
        <v>977</v>
      </c>
      <c r="G45" s="142">
        <v>1</v>
      </c>
      <c r="H45" s="143">
        <v>1123</v>
      </c>
      <c r="I45" s="144">
        <v>1123</v>
      </c>
      <c r="J45" s="145">
        <v>0</v>
      </c>
      <c r="K45" s="146">
        <v>1</v>
      </c>
      <c r="L45" s="147" t="e">
        <f>#REF!</f>
        <v>#REF!</v>
      </c>
      <c r="M45" s="142" t="e">
        <f>#REF!</f>
        <v>#REF!</v>
      </c>
      <c r="N45" s="148">
        <f t="shared" si="2"/>
        <v>1</v>
      </c>
      <c r="O45" s="142">
        <f t="shared" si="3"/>
        <v>1123</v>
      </c>
      <c r="P45" s="142">
        <f t="shared" si="4"/>
        <v>1123</v>
      </c>
      <c r="Q45" s="142">
        <f t="shared" si="5"/>
        <v>0</v>
      </c>
      <c r="R45" s="142">
        <v>1</v>
      </c>
      <c r="S45" s="142">
        <v>1123</v>
      </c>
    </row>
    <row r="46" spans="2:19" ht="26.25">
      <c r="B46" s="139">
        <v>25</v>
      </c>
      <c r="C46" s="140" t="s">
        <v>976</v>
      </c>
      <c r="D46" s="141" t="s">
        <v>5</v>
      </c>
      <c r="E46" s="140" t="s">
        <v>261</v>
      </c>
      <c r="F46" s="140" t="s">
        <v>975</v>
      </c>
      <c r="G46" s="142">
        <v>1</v>
      </c>
      <c r="H46" s="143">
        <v>3637</v>
      </c>
      <c r="I46" s="144">
        <v>3637</v>
      </c>
      <c r="J46" s="145">
        <v>0</v>
      </c>
      <c r="K46" s="146">
        <v>1</v>
      </c>
      <c r="L46" s="147" t="e">
        <f>#REF!</f>
        <v>#REF!</v>
      </c>
      <c r="M46" s="142" t="e">
        <f>#REF!</f>
        <v>#REF!</v>
      </c>
      <c r="N46" s="148">
        <f t="shared" si="2"/>
        <v>1</v>
      </c>
      <c r="O46" s="142">
        <f t="shared" si="3"/>
        <v>3637</v>
      </c>
      <c r="P46" s="142">
        <f t="shared" si="4"/>
        <v>3637</v>
      </c>
      <c r="Q46" s="142">
        <f t="shared" si="5"/>
        <v>0</v>
      </c>
      <c r="R46" s="142">
        <v>1</v>
      </c>
      <c r="S46" s="142">
        <v>3637</v>
      </c>
    </row>
    <row r="47" spans="2:19" ht="26.25">
      <c r="B47" s="139">
        <v>26</v>
      </c>
      <c r="C47" s="140" t="s">
        <v>974</v>
      </c>
      <c r="D47" s="141" t="s">
        <v>5</v>
      </c>
      <c r="E47" s="140" t="s">
        <v>973</v>
      </c>
      <c r="F47" s="140" t="s">
        <v>972</v>
      </c>
      <c r="G47" s="142">
        <v>1</v>
      </c>
      <c r="H47" s="143">
        <v>2100</v>
      </c>
      <c r="I47" s="144">
        <v>2100</v>
      </c>
      <c r="J47" s="145">
        <v>0</v>
      </c>
      <c r="K47" s="146">
        <v>1</v>
      </c>
      <c r="L47" s="147" t="e">
        <f>#REF!</f>
        <v>#REF!</v>
      </c>
      <c r="M47" s="142" t="e">
        <f>#REF!</f>
        <v>#REF!</v>
      </c>
      <c r="N47" s="148">
        <f t="shared" si="2"/>
        <v>1</v>
      </c>
      <c r="O47" s="142">
        <f t="shared" si="3"/>
        <v>2100</v>
      </c>
      <c r="P47" s="142">
        <f t="shared" si="4"/>
        <v>2100</v>
      </c>
      <c r="Q47" s="142">
        <f t="shared" si="5"/>
        <v>0</v>
      </c>
      <c r="R47" s="142">
        <v>1</v>
      </c>
      <c r="S47" s="142">
        <v>2100</v>
      </c>
    </row>
    <row r="48" spans="2:19" ht="26.25">
      <c r="B48" s="139">
        <v>27</v>
      </c>
      <c r="C48" s="140" t="s">
        <v>971</v>
      </c>
      <c r="D48" s="141" t="s">
        <v>5</v>
      </c>
      <c r="E48" s="140" t="s">
        <v>970</v>
      </c>
      <c r="F48" s="140" t="s">
        <v>969</v>
      </c>
      <c r="G48" s="142">
        <v>1</v>
      </c>
      <c r="H48" s="143">
        <v>3980</v>
      </c>
      <c r="I48" s="144">
        <v>3980</v>
      </c>
      <c r="J48" s="145">
        <v>0</v>
      </c>
      <c r="K48" s="146">
        <v>1</v>
      </c>
      <c r="L48" s="147" t="e">
        <f>#REF!</f>
        <v>#REF!</v>
      </c>
      <c r="M48" s="142" t="e">
        <f>#REF!</f>
        <v>#REF!</v>
      </c>
      <c r="N48" s="148">
        <f t="shared" si="2"/>
        <v>1</v>
      </c>
      <c r="O48" s="142">
        <f t="shared" si="3"/>
        <v>3980</v>
      </c>
      <c r="P48" s="142">
        <f t="shared" si="4"/>
        <v>3980</v>
      </c>
      <c r="Q48" s="142">
        <f t="shared" si="5"/>
        <v>0</v>
      </c>
      <c r="R48" s="142">
        <v>1</v>
      </c>
      <c r="S48" s="142">
        <v>3980</v>
      </c>
    </row>
    <row r="49" spans="2:19" ht="39">
      <c r="B49" s="139">
        <v>28</v>
      </c>
      <c r="C49" s="140" t="s">
        <v>346</v>
      </c>
      <c r="D49" s="141" t="s">
        <v>5</v>
      </c>
      <c r="E49" s="140" t="s">
        <v>275</v>
      </c>
      <c r="F49" s="140" t="s">
        <v>968</v>
      </c>
      <c r="G49" s="142">
        <v>1</v>
      </c>
      <c r="H49" s="143">
        <v>3470</v>
      </c>
      <c r="I49" s="144">
        <v>2256.94</v>
      </c>
      <c r="J49" s="145">
        <v>1213.06</v>
      </c>
      <c r="K49" s="146">
        <v>1</v>
      </c>
      <c r="L49" s="147" t="e">
        <f>#REF!</f>
        <v>#REF!</v>
      </c>
      <c r="M49" s="142" t="e">
        <f>#REF!</f>
        <v>#REF!</v>
      </c>
      <c r="N49" s="148">
        <f t="shared" si="2"/>
        <v>1</v>
      </c>
      <c r="O49" s="142">
        <f t="shared" si="3"/>
        <v>3470</v>
      </c>
      <c r="P49" s="142">
        <f t="shared" si="4"/>
        <v>2256.94</v>
      </c>
      <c r="Q49" s="142">
        <f t="shared" si="5"/>
        <v>1213.06</v>
      </c>
      <c r="R49" s="142">
        <v>1</v>
      </c>
      <c r="S49" s="142">
        <v>3470</v>
      </c>
    </row>
    <row r="50" spans="2:19" ht="79.5" thickBot="1">
      <c r="B50" s="139">
        <v>29</v>
      </c>
      <c r="C50" s="140" t="s">
        <v>967</v>
      </c>
      <c r="D50" s="141" t="s">
        <v>5</v>
      </c>
      <c r="E50" s="140" t="s">
        <v>966</v>
      </c>
      <c r="F50" s="140" t="s">
        <v>965</v>
      </c>
      <c r="G50" s="142">
        <v>1</v>
      </c>
      <c r="H50" s="143">
        <v>46155.93</v>
      </c>
      <c r="I50" s="144">
        <v>4230.93</v>
      </c>
      <c r="J50" s="145">
        <v>41925</v>
      </c>
      <c r="K50" s="146">
        <v>1</v>
      </c>
      <c r="L50" s="147" t="e">
        <f>#REF!</f>
        <v>#REF!</v>
      </c>
      <c r="M50" s="142" t="e">
        <f>#REF!</f>
        <v>#REF!</v>
      </c>
      <c r="N50" s="148">
        <f t="shared" si="2"/>
        <v>1</v>
      </c>
      <c r="O50" s="142">
        <f t="shared" si="3"/>
        <v>46155.93</v>
      </c>
      <c r="P50" s="142">
        <f t="shared" si="4"/>
        <v>4230.93</v>
      </c>
      <c r="Q50" s="142">
        <f t="shared" si="5"/>
        <v>41925</v>
      </c>
      <c r="R50" s="142">
        <v>1</v>
      </c>
      <c r="S50" s="142">
        <v>46155.93</v>
      </c>
    </row>
    <row r="51" spans="2:10" ht="27" thickBot="1">
      <c r="B51" s="149"/>
      <c r="C51" s="150" t="s">
        <v>964</v>
      </c>
      <c r="D51" s="13" t="s">
        <v>0</v>
      </c>
      <c r="E51" s="12" t="s">
        <v>0</v>
      </c>
      <c r="F51" s="12" t="s">
        <v>0</v>
      </c>
      <c r="G51" s="151">
        <f>SUM(Холмок!N26:N50)</f>
        <v>24</v>
      </c>
      <c r="H51" s="152">
        <f>SUM(Холмок!O26:O50)</f>
        <v>219429.43</v>
      </c>
      <c r="I51" s="153">
        <f>SUM(Холмок!P26:P50)</f>
        <v>61045.780000000006</v>
      </c>
      <c r="J51" s="154">
        <f>SUM(Холмок!Q26:Q50)</f>
        <v>158383.65000000002</v>
      </c>
    </row>
    <row r="52" spans="2:10" ht="13.5" thickBot="1">
      <c r="B52" s="284" t="s">
        <v>963</v>
      </c>
      <c r="C52" s="285"/>
      <c r="D52" s="27"/>
      <c r="E52" s="27"/>
      <c r="F52" s="27"/>
      <c r="G52" s="27"/>
      <c r="H52" s="155"/>
      <c r="I52" s="27"/>
      <c r="J52" s="138"/>
    </row>
    <row r="53" spans="2:19" ht="26.25">
      <c r="B53" s="139">
        <v>30</v>
      </c>
      <c r="C53" s="140" t="s">
        <v>962</v>
      </c>
      <c r="D53" s="141" t="s">
        <v>5</v>
      </c>
      <c r="E53" s="140" t="s">
        <v>214</v>
      </c>
      <c r="F53" s="140" t="s">
        <v>961</v>
      </c>
      <c r="G53" s="142">
        <v>1</v>
      </c>
      <c r="H53" s="143">
        <v>2200</v>
      </c>
      <c r="I53" s="144">
        <v>2200</v>
      </c>
      <c r="J53" s="145">
        <v>0</v>
      </c>
      <c r="K53" s="146">
        <v>1</v>
      </c>
      <c r="L53" s="147" t="e">
        <f>#REF!</f>
        <v>#REF!</v>
      </c>
      <c r="M53" s="142" t="e">
        <f>#REF!</f>
        <v>#REF!</v>
      </c>
      <c r="N53" s="148">
        <f aca="true" t="shared" si="6" ref="N53:N68">G53</f>
        <v>1</v>
      </c>
      <c r="O53" s="142">
        <f aca="true" t="shared" si="7" ref="O53:O68">H53</f>
        <v>2200</v>
      </c>
      <c r="P53" s="142">
        <f aca="true" t="shared" si="8" ref="P53:P68">I53</f>
        <v>2200</v>
      </c>
      <c r="Q53" s="142">
        <f aca="true" t="shared" si="9" ref="Q53:Q68">J53</f>
        <v>0</v>
      </c>
      <c r="R53" s="142">
        <v>1</v>
      </c>
      <c r="S53" s="142">
        <v>2200</v>
      </c>
    </row>
    <row r="54" spans="2:19" ht="26.25">
      <c r="B54" s="139">
        <v>31</v>
      </c>
      <c r="C54" s="140" t="s">
        <v>960</v>
      </c>
      <c r="D54" s="141" t="s">
        <v>5</v>
      </c>
      <c r="E54" s="140" t="s">
        <v>935</v>
      </c>
      <c r="F54" s="140" t="s">
        <v>959</v>
      </c>
      <c r="G54" s="142">
        <v>1</v>
      </c>
      <c r="H54" s="143">
        <v>21</v>
      </c>
      <c r="I54" s="144">
        <v>21</v>
      </c>
      <c r="J54" s="145">
        <v>0</v>
      </c>
      <c r="K54" s="146">
        <v>1</v>
      </c>
      <c r="L54" s="147" t="e">
        <f>#REF!</f>
        <v>#REF!</v>
      </c>
      <c r="M54" s="142" t="e">
        <f>#REF!</f>
        <v>#REF!</v>
      </c>
      <c r="N54" s="148">
        <f t="shared" si="6"/>
        <v>1</v>
      </c>
      <c r="O54" s="142">
        <f t="shared" si="7"/>
        <v>21</v>
      </c>
      <c r="P54" s="142">
        <f t="shared" si="8"/>
        <v>21</v>
      </c>
      <c r="Q54" s="142">
        <f t="shared" si="9"/>
        <v>0</v>
      </c>
      <c r="R54" s="142">
        <v>1</v>
      </c>
      <c r="S54" s="142">
        <v>21</v>
      </c>
    </row>
    <row r="55" spans="2:19" ht="26.25">
      <c r="B55" s="139">
        <v>32</v>
      </c>
      <c r="C55" s="140" t="s">
        <v>958</v>
      </c>
      <c r="D55" s="141" t="s">
        <v>5</v>
      </c>
      <c r="E55" s="140" t="s">
        <v>241</v>
      </c>
      <c r="F55" s="140" t="s">
        <v>957</v>
      </c>
      <c r="G55" s="142">
        <v>1</v>
      </c>
      <c r="H55" s="143">
        <v>602</v>
      </c>
      <c r="I55" s="144">
        <v>602</v>
      </c>
      <c r="J55" s="145">
        <v>0</v>
      </c>
      <c r="K55" s="146">
        <v>1</v>
      </c>
      <c r="L55" s="147" t="e">
        <f>#REF!</f>
        <v>#REF!</v>
      </c>
      <c r="M55" s="142" t="e">
        <f>#REF!</f>
        <v>#REF!</v>
      </c>
      <c r="N55" s="148">
        <f t="shared" si="6"/>
        <v>1</v>
      </c>
      <c r="O55" s="142">
        <f t="shared" si="7"/>
        <v>602</v>
      </c>
      <c r="P55" s="142">
        <f t="shared" si="8"/>
        <v>602</v>
      </c>
      <c r="Q55" s="142">
        <f t="shared" si="9"/>
        <v>0</v>
      </c>
      <c r="R55" s="142">
        <v>1</v>
      </c>
      <c r="S55" s="142">
        <v>602</v>
      </c>
    </row>
    <row r="56" spans="2:19" ht="26.25">
      <c r="B56" s="139">
        <v>33</v>
      </c>
      <c r="C56" s="140" t="s">
        <v>956</v>
      </c>
      <c r="D56" s="141" t="s">
        <v>5</v>
      </c>
      <c r="E56" s="140" t="s">
        <v>241</v>
      </c>
      <c r="F56" s="140" t="s">
        <v>955</v>
      </c>
      <c r="G56" s="142">
        <v>1</v>
      </c>
      <c r="H56" s="143">
        <v>143</v>
      </c>
      <c r="I56" s="144">
        <v>143</v>
      </c>
      <c r="J56" s="145">
        <v>0</v>
      </c>
      <c r="K56" s="146">
        <v>1</v>
      </c>
      <c r="L56" s="147" t="e">
        <f>#REF!</f>
        <v>#REF!</v>
      </c>
      <c r="M56" s="142" t="e">
        <f>#REF!</f>
        <v>#REF!</v>
      </c>
      <c r="N56" s="148">
        <f t="shared" si="6"/>
        <v>1</v>
      </c>
      <c r="O56" s="142">
        <f t="shared" si="7"/>
        <v>143</v>
      </c>
      <c r="P56" s="142">
        <f t="shared" si="8"/>
        <v>143</v>
      </c>
      <c r="Q56" s="142">
        <f t="shared" si="9"/>
        <v>0</v>
      </c>
      <c r="R56" s="142">
        <v>1</v>
      </c>
      <c r="S56" s="142">
        <v>143</v>
      </c>
    </row>
    <row r="57" spans="2:19" ht="26.25">
      <c r="B57" s="139">
        <v>34</v>
      </c>
      <c r="C57" s="140" t="s">
        <v>954</v>
      </c>
      <c r="D57" s="141" t="s">
        <v>5</v>
      </c>
      <c r="E57" s="140" t="s">
        <v>241</v>
      </c>
      <c r="F57" s="140" t="s">
        <v>940</v>
      </c>
      <c r="G57" s="142">
        <v>1</v>
      </c>
      <c r="H57" s="143">
        <v>198</v>
      </c>
      <c r="I57" s="144">
        <v>198</v>
      </c>
      <c r="J57" s="145">
        <v>0</v>
      </c>
      <c r="K57" s="146">
        <v>1</v>
      </c>
      <c r="L57" s="147" t="e">
        <f>#REF!</f>
        <v>#REF!</v>
      </c>
      <c r="M57" s="142" t="e">
        <f>#REF!</f>
        <v>#REF!</v>
      </c>
      <c r="N57" s="148">
        <f t="shared" si="6"/>
        <v>1</v>
      </c>
      <c r="O57" s="142">
        <f t="shared" si="7"/>
        <v>198</v>
      </c>
      <c r="P57" s="142">
        <f t="shared" si="8"/>
        <v>198</v>
      </c>
      <c r="Q57" s="142">
        <f t="shared" si="9"/>
        <v>0</v>
      </c>
      <c r="R57" s="142">
        <v>1</v>
      </c>
      <c r="S57" s="142">
        <v>198</v>
      </c>
    </row>
    <row r="58" spans="2:19" ht="26.25">
      <c r="B58" s="139">
        <v>35</v>
      </c>
      <c r="C58" s="140" t="s">
        <v>952</v>
      </c>
      <c r="D58" s="141" t="s">
        <v>5</v>
      </c>
      <c r="E58" s="140" t="s">
        <v>241</v>
      </c>
      <c r="F58" s="140" t="s">
        <v>953</v>
      </c>
      <c r="G58" s="320">
        <v>2</v>
      </c>
      <c r="H58" s="320">
        <v>718</v>
      </c>
      <c r="I58" s="144">
        <v>359</v>
      </c>
      <c r="J58" s="145">
        <v>0</v>
      </c>
      <c r="K58" s="146">
        <v>1</v>
      </c>
      <c r="L58" s="147" t="e">
        <f>#REF!</f>
        <v>#REF!</v>
      </c>
      <c r="M58" s="142" t="e">
        <f>#REF!</f>
        <v>#REF!</v>
      </c>
      <c r="N58" s="148">
        <f t="shared" si="6"/>
        <v>2</v>
      </c>
      <c r="O58" s="142">
        <f t="shared" si="7"/>
        <v>718</v>
      </c>
      <c r="P58" s="142">
        <f t="shared" si="8"/>
        <v>359</v>
      </c>
      <c r="Q58" s="142">
        <f t="shared" si="9"/>
        <v>0</v>
      </c>
      <c r="R58" s="142">
        <v>1</v>
      </c>
      <c r="S58" s="142">
        <v>359</v>
      </c>
    </row>
    <row r="59" spans="2:19" ht="26.25">
      <c r="B59" s="139">
        <v>36</v>
      </c>
      <c r="C59" s="140" t="s">
        <v>952</v>
      </c>
      <c r="D59" s="141" t="s">
        <v>5</v>
      </c>
      <c r="E59" s="140" t="s">
        <v>241</v>
      </c>
      <c r="F59" s="140" t="s">
        <v>951</v>
      </c>
      <c r="G59" s="321"/>
      <c r="H59" s="321"/>
      <c r="I59" s="144">
        <v>359</v>
      </c>
      <c r="J59" s="145">
        <v>0</v>
      </c>
      <c r="K59" s="146">
        <v>1</v>
      </c>
      <c r="L59" s="147" t="e">
        <f>#REF!</f>
        <v>#REF!</v>
      </c>
      <c r="M59" s="142" t="e">
        <f>#REF!</f>
        <v>#REF!</v>
      </c>
      <c r="N59" s="148">
        <f t="shared" si="6"/>
        <v>0</v>
      </c>
      <c r="O59" s="142">
        <f t="shared" si="7"/>
        <v>0</v>
      </c>
      <c r="P59" s="142">
        <f t="shared" si="8"/>
        <v>359</v>
      </c>
      <c r="Q59" s="142">
        <f t="shared" si="9"/>
        <v>0</v>
      </c>
      <c r="R59" s="142">
        <v>1</v>
      </c>
      <c r="S59" s="142">
        <v>359</v>
      </c>
    </row>
    <row r="60" spans="2:19" ht="26.25">
      <c r="B60" s="139">
        <v>37</v>
      </c>
      <c r="C60" s="140" t="s">
        <v>950</v>
      </c>
      <c r="D60" s="141" t="s">
        <v>5</v>
      </c>
      <c r="E60" s="140" t="s">
        <v>241</v>
      </c>
      <c r="F60" s="140" t="s">
        <v>949</v>
      </c>
      <c r="G60" s="142">
        <v>1</v>
      </c>
      <c r="H60" s="143">
        <v>332</v>
      </c>
      <c r="I60" s="144">
        <v>332</v>
      </c>
      <c r="J60" s="145">
        <v>0</v>
      </c>
      <c r="K60" s="146">
        <v>1</v>
      </c>
      <c r="L60" s="147" t="e">
        <f>#REF!</f>
        <v>#REF!</v>
      </c>
      <c r="M60" s="142" t="e">
        <f>#REF!</f>
        <v>#REF!</v>
      </c>
      <c r="N60" s="148">
        <f t="shared" si="6"/>
        <v>1</v>
      </c>
      <c r="O60" s="142">
        <f t="shared" si="7"/>
        <v>332</v>
      </c>
      <c r="P60" s="142">
        <f t="shared" si="8"/>
        <v>332</v>
      </c>
      <c r="Q60" s="142">
        <f t="shared" si="9"/>
        <v>0</v>
      </c>
      <c r="R60" s="142">
        <v>1</v>
      </c>
      <c r="S60" s="142">
        <v>332</v>
      </c>
    </row>
    <row r="61" spans="2:19" ht="26.25">
      <c r="B61" s="139">
        <v>38</v>
      </c>
      <c r="C61" s="140" t="s">
        <v>948</v>
      </c>
      <c r="D61" s="141" t="s">
        <v>5</v>
      </c>
      <c r="E61" s="140" t="s">
        <v>947</v>
      </c>
      <c r="F61" s="140" t="s">
        <v>934</v>
      </c>
      <c r="G61" s="142">
        <v>1</v>
      </c>
      <c r="H61" s="143">
        <v>192</v>
      </c>
      <c r="I61" s="144">
        <v>192</v>
      </c>
      <c r="J61" s="145">
        <v>0</v>
      </c>
      <c r="K61" s="146">
        <v>1</v>
      </c>
      <c r="L61" s="147" t="e">
        <f>#REF!</f>
        <v>#REF!</v>
      </c>
      <c r="M61" s="142" t="e">
        <f>#REF!</f>
        <v>#REF!</v>
      </c>
      <c r="N61" s="148">
        <f t="shared" si="6"/>
        <v>1</v>
      </c>
      <c r="O61" s="142">
        <f t="shared" si="7"/>
        <v>192</v>
      </c>
      <c r="P61" s="142">
        <f t="shared" si="8"/>
        <v>192</v>
      </c>
      <c r="Q61" s="142">
        <f t="shared" si="9"/>
        <v>0</v>
      </c>
      <c r="R61" s="142">
        <v>1</v>
      </c>
      <c r="S61" s="142">
        <v>192</v>
      </c>
    </row>
    <row r="62" spans="2:19" ht="26.25">
      <c r="B62" s="139">
        <v>39</v>
      </c>
      <c r="C62" s="140" t="s">
        <v>946</v>
      </c>
      <c r="D62" s="141" t="s">
        <v>5</v>
      </c>
      <c r="E62" s="140" t="s">
        <v>241</v>
      </c>
      <c r="F62" s="140" t="s">
        <v>945</v>
      </c>
      <c r="G62" s="142">
        <v>1</v>
      </c>
      <c r="H62" s="143">
        <v>313</v>
      </c>
      <c r="I62" s="144">
        <v>313</v>
      </c>
      <c r="J62" s="145">
        <v>0</v>
      </c>
      <c r="K62" s="146">
        <v>1</v>
      </c>
      <c r="L62" s="147" t="e">
        <f>#REF!</f>
        <v>#REF!</v>
      </c>
      <c r="M62" s="142" t="e">
        <f>#REF!</f>
        <v>#REF!</v>
      </c>
      <c r="N62" s="148">
        <f t="shared" si="6"/>
        <v>1</v>
      </c>
      <c r="O62" s="142">
        <f t="shared" si="7"/>
        <v>313</v>
      </c>
      <c r="P62" s="142">
        <f t="shared" si="8"/>
        <v>313</v>
      </c>
      <c r="Q62" s="142">
        <f t="shared" si="9"/>
        <v>0</v>
      </c>
      <c r="R62" s="142">
        <v>1</v>
      </c>
      <c r="S62" s="142">
        <v>313</v>
      </c>
    </row>
    <row r="63" spans="2:19" ht="26.25">
      <c r="B63" s="139">
        <v>40</v>
      </c>
      <c r="C63" s="140" t="s">
        <v>944</v>
      </c>
      <c r="D63" s="141" t="s">
        <v>5</v>
      </c>
      <c r="E63" s="140" t="s">
        <v>943</v>
      </c>
      <c r="F63" s="140" t="s">
        <v>942</v>
      </c>
      <c r="G63" s="142">
        <v>1</v>
      </c>
      <c r="H63" s="143">
        <v>144</v>
      </c>
      <c r="I63" s="144">
        <v>144</v>
      </c>
      <c r="J63" s="145">
        <v>0</v>
      </c>
      <c r="K63" s="146">
        <v>1</v>
      </c>
      <c r="L63" s="147" t="e">
        <f>#REF!</f>
        <v>#REF!</v>
      </c>
      <c r="M63" s="142" t="e">
        <f>#REF!</f>
        <v>#REF!</v>
      </c>
      <c r="N63" s="148">
        <f t="shared" si="6"/>
        <v>1</v>
      </c>
      <c r="O63" s="142">
        <f t="shared" si="7"/>
        <v>144</v>
      </c>
      <c r="P63" s="142">
        <f t="shared" si="8"/>
        <v>144</v>
      </c>
      <c r="Q63" s="142">
        <f t="shared" si="9"/>
        <v>0</v>
      </c>
      <c r="R63" s="142">
        <v>1</v>
      </c>
      <c r="S63" s="142">
        <v>144</v>
      </c>
    </row>
    <row r="64" spans="2:19" ht="26.25">
      <c r="B64" s="139">
        <v>41</v>
      </c>
      <c r="C64" s="140" t="s">
        <v>941</v>
      </c>
      <c r="D64" s="141" t="s">
        <v>5</v>
      </c>
      <c r="E64" s="140" t="s">
        <v>935</v>
      </c>
      <c r="F64" s="140" t="s">
        <v>940</v>
      </c>
      <c r="G64" s="142">
        <v>1</v>
      </c>
      <c r="H64" s="143">
        <v>24</v>
      </c>
      <c r="I64" s="144">
        <v>24</v>
      </c>
      <c r="J64" s="145">
        <v>0</v>
      </c>
      <c r="K64" s="146">
        <v>1</v>
      </c>
      <c r="L64" s="147" t="e">
        <f>#REF!</f>
        <v>#REF!</v>
      </c>
      <c r="M64" s="142" t="e">
        <f>#REF!</f>
        <v>#REF!</v>
      </c>
      <c r="N64" s="148">
        <f t="shared" si="6"/>
        <v>1</v>
      </c>
      <c r="O64" s="142">
        <f t="shared" si="7"/>
        <v>24</v>
      </c>
      <c r="P64" s="142">
        <f t="shared" si="8"/>
        <v>24</v>
      </c>
      <c r="Q64" s="142">
        <f t="shared" si="9"/>
        <v>0</v>
      </c>
      <c r="R64" s="142">
        <v>1</v>
      </c>
      <c r="S64" s="142">
        <v>24</v>
      </c>
    </row>
    <row r="65" spans="2:19" ht="26.25">
      <c r="B65" s="139">
        <v>42</v>
      </c>
      <c r="C65" s="140" t="s">
        <v>939</v>
      </c>
      <c r="D65" s="141" t="s">
        <v>5</v>
      </c>
      <c r="E65" s="140" t="s">
        <v>938</v>
      </c>
      <c r="F65" s="140" t="s">
        <v>937</v>
      </c>
      <c r="G65" s="142">
        <v>1</v>
      </c>
      <c r="H65" s="143">
        <v>17</v>
      </c>
      <c r="I65" s="144">
        <v>17</v>
      </c>
      <c r="J65" s="145">
        <v>0</v>
      </c>
      <c r="K65" s="146">
        <v>1</v>
      </c>
      <c r="L65" s="147" t="e">
        <f>#REF!</f>
        <v>#REF!</v>
      </c>
      <c r="M65" s="142" t="e">
        <f>#REF!</f>
        <v>#REF!</v>
      </c>
      <c r="N65" s="148">
        <f t="shared" si="6"/>
        <v>1</v>
      </c>
      <c r="O65" s="142">
        <f t="shared" si="7"/>
        <v>17</v>
      </c>
      <c r="P65" s="142">
        <f t="shared" si="8"/>
        <v>17</v>
      </c>
      <c r="Q65" s="142">
        <f t="shared" si="9"/>
        <v>0</v>
      </c>
      <c r="R65" s="142">
        <v>1</v>
      </c>
      <c r="S65" s="142">
        <v>17</v>
      </c>
    </row>
    <row r="66" spans="2:19" ht="26.25">
      <c r="B66" s="139">
        <v>43</v>
      </c>
      <c r="C66" s="140" t="s">
        <v>936</v>
      </c>
      <c r="D66" s="141" t="s">
        <v>5</v>
      </c>
      <c r="E66" s="140" t="s">
        <v>935</v>
      </c>
      <c r="F66" s="140" t="s">
        <v>934</v>
      </c>
      <c r="G66" s="142">
        <v>1</v>
      </c>
      <c r="H66" s="143">
        <v>22</v>
      </c>
      <c r="I66" s="144">
        <v>22</v>
      </c>
      <c r="J66" s="145">
        <v>0</v>
      </c>
      <c r="K66" s="146">
        <v>1</v>
      </c>
      <c r="L66" s="147" t="e">
        <f>#REF!</f>
        <v>#REF!</v>
      </c>
      <c r="M66" s="142" t="e">
        <f>#REF!</f>
        <v>#REF!</v>
      </c>
      <c r="N66" s="148">
        <f t="shared" si="6"/>
        <v>1</v>
      </c>
      <c r="O66" s="142">
        <f t="shared" si="7"/>
        <v>22</v>
      </c>
      <c r="P66" s="142">
        <f t="shared" si="8"/>
        <v>22</v>
      </c>
      <c r="Q66" s="142">
        <f t="shared" si="9"/>
        <v>0</v>
      </c>
      <c r="R66" s="142">
        <v>1</v>
      </c>
      <c r="S66" s="142">
        <v>22</v>
      </c>
    </row>
    <row r="67" spans="2:19" ht="26.25">
      <c r="B67" s="139">
        <v>44</v>
      </c>
      <c r="C67" s="140" t="s">
        <v>933</v>
      </c>
      <c r="D67" s="141" t="s">
        <v>5</v>
      </c>
      <c r="E67" s="140" t="s">
        <v>241</v>
      </c>
      <c r="F67" s="140" t="s">
        <v>932</v>
      </c>
      <c r="G67" s="142">
        <v>1</v>
      </c>
      <c r="H67" s="143">
        <v>193</v>
      </c>
      <c r="I67" s="144">
        <v>193</v>
      </c>
      <c r="J67" s="145">
        <v>0</v>
      </c>
      <c r="K67" s="146">
        <v>1</v>
      </c>
      <c r="L67" s="147" t="e">
        <f>#REF!</f>
        <v>#REF!</v>
      </c>
      <c r="M67" s="142" t="e">
        <f>#REF!</f>
        <v>#REF!</v>
      </c>
      <c r="N67" s="148">
        <f t="shared" si="6"/>
        <v>1</v>
      </c>
      <c r="O67" s="142">
        <f t="shared" si="7"/>
        <v>193</v>
      </c>
      <c r="P67" s="142">
        <f t="shared" si="8"/>
        <v>193</v>
      </c>
      <c r="Q67" s="142">
        <f t="shared" si="9"/>
        <v>0</v>
      </c>
      <c r="R67" s="142">
        <v>1</v>
      </c>
      <c r="S67" s="142">
        <v>193</v>
      </c>
    </row>
    <row r="68" spans="2:19" ht="27" thickBot="1">
      <c r="B68" s="139">
        <v>45</v>
      </c>
      <c r="C68" s="140" t="s">
        <v>931</v>
      </c>
      <c r="D68" s="141" t="s">
        <v>5</v>
      </c>
      <c r="E68" s="140" t="s">
        <v>241</v>
      </c>
      <c r="F68" s="140" t="s">
        <v>930</v>
      </c>
      <c r="G68" s="142">
        <v>1</v>
      </c>
      <c r="H68" s="143">
        <v>155</v>
      </c>
      <c r="I68" s="144">
        <v>155</v>
      </c>
      <c r="J68" s="145">
        <v>0</v>
      </c>
      <c r="K68" s="146">
        <v>1</v>
      </c>
      <c r="L68" s="147" t="e">
        <f>#REF!</f>
        <v>#REF!</v>
      </c>
      <c r="M68" s="142" t="e">
        <f>#REF!</f>
        <v>#REF!</v>
      </c>
      <c r="N68" s="148">
        <f t="shared" si="6"/>
        <v>1</v>
      </c>
      <c r="O68" s="142">
        <f t="shared" si="7"/>
        <v>155</v>
      </c>
      <c r="P68" s="142">
        <f t="shared" si="8"/>
        <v>155</v>
      </c>
      <c r="Q68" s="142">
        <f t="shared" si="9"/>
        <v>0</v>
      </c>
      <c r="R68" s="142">
        <v>1</v>
      </c>
      <c r="S68" s="142">
        <v>155</v>
      </c>
    </row>
    <row r="69" spans="2:10" ht="27" thickBot="1">
      <c r="B69" s="149"/>
      <c r="C69" s="150" t="s">
        <v>929</v>
      </c>
      <c r="D69" s="13" t="s">
        <v>0</v>
      </c>
      <c r="E69" s="28" t="s">
        <v>0</v>
      </c>
      <c r="F69" s="12" t="s">
        <v>0</v>
      </c>
      <c r="G69" s="151">
        <f>SUM(Холмок!N52:N68)</f>
        <v>16</v>
      </c>
      <c r="H69" s="152">
        <f>SUM(Холмок!O52:O68)</f>
        <v>5274</v>
      </c>
      <c r="I69" s="153">
        <f>SUM(Холмок!P52:P68)</f>
        <v>5274</v>
      </c>
      <c r="J69" s="154">
        <f>SUM(Холмок!Q52:Q68)</f>
        <v>0</v>
      </c>
    </row>
    <row r="70" spans="2:10" ht="13.5" thickBot="1">
      <c r="B70" s="284" t="s">
        <v>202</v>
      </c>
      <c r="C70" s="285"/>
      <c r="D70" s="27"/>
      <c r="E70" s="164"/>
      <c r="F70" s="27"/>
      <c r="G70" s="27"/>
      <c r="H70" s="155"/>
      <c r="I70" s="27"/>
      <c r="J70" s="138"/>
    </row>
    <row r="71" spans="2:19" ht="39">
      <c r="B71" s="139">
        <v>46</v>
      </c>
      <c r="C71" s="140" t="s">
        <v>191</v>
      </c>
      <c r="D71" s="141" t="s">
        <v>5</v>
      </c>
      <c r="E71" s="140" t="s">
        <v>28</v>
      </c>
      <c r="F71" s="140" t="s">
        <v>190</v>
      </c>
      <c r="G71" s="142">
        <v>1</v>
      </c>
      <c r="H71" s="143">
        <v>2458</v>
      </c>
      <c r="I71" s="144">
        <v>1229</v>
      </c>
      <c r="J71" s="145">
        <v>1229</v>
      </c>
      <c r="K71" s="146">
        <v>1</v>
      </c>
      <c r="L71" s="147" t="e">
        <f>#REF!</f>
        <v>#REF!</v>
      </c>
      <c r="M71" s="142" t="e">
        <f>#REF!</f>
        <v>#REF!</v>
      </c>
      <c r="N71" s="148">
        <f aca="true" t="shared" si="10" ref="N71:Q75">G71</f>
        <v>1</v>
      </c>
      <c r="O71" s="142">
        <f t="shared" si="10"/>
        <v>2458</v>
      </c>
      <c r="P71" s="142">
        <f t="shared" si="10"/>
        <v>1229</v>
      </c>
      <c r="Q71" s="142">
        <f t="shared" si="10"/>
        <v>1229</v>
      </c>
      <c r="R71" s="142">
        <v>1</v>
      </c>
      <c r="S71" s="142">
        <v>2458</v>
      </c>
    </row>
    <row r="72" spans="2:19" ht="39">
      <c r="B72" s="139">
        <v>47</v>
      </c>
      <c r="C72" s="140" t="s">
        <v>928</v>
      </c>
      <c r="D72" s="141" t="s">
        <v>5</v>
      </c>
      <c r="E72" s="140" t="s">
        <v>28</v>
      </c>
      <c r="F72" s="140" t="s">
        <v>927</v>
      </c>
      <c r="G72" s="142">
        <v>1</v>
      </c>
      <c r="H72" s="143">
        <v>1800</v>
      </c>
      <c r="I72" s="144">
        <v>900</v>
      </c>
      <c r="J72" s="145">
        <v>900</v>
      </c>
      <c r="K72" s="146">
        <v>1</v>
      </c>
      <c r="L72" s="147" t="e">
        <f>#REF!</f>
        <v>#REF!</v>
      </c>
      <c r="M72" s="142" t="e">
        <f>#REF!</f>
        <v>#REF!</v>
      </c>
      <c r="N72" s="148">
        <f t="shared" si="10"/>
        <v>1</v>
      </c>
      <c r="O72" s="142">
        <f t="shared" si="10"/>
        <v>1800</v>
      </c>
      <c r="P72" s="142">
        <f t="shared" si="10"/>
        <v>900</v>
      </c>
      <c r="Q72" s="142">
        <f t="shared" si="10"/>
        <v>900</v>
      </c>
      <c r="R72" s="142">
        <v>1</v>
      </c>
      <c r="S72" s="142">
        <v>1800</v>
      </c>
    </row>
    <row r="73" spans="2:19" ht="39">
      <c r="B73" s="139">
        <v>48</v>
      </c>
      <c r="C73" s="140" t="s">
        <v>756</v>
      </c>
      <c r="D73" s="141" t="s">
        <v>5</v>
      </c>
      <c r="E73" s="140" t="s">
        <v>926</v>
      </c>
      <c r="F73" s="140" t="s">
        <v>925</v>
      </c>
      <c r="G73" s="142">
        <v>1</v>
      </c>
      <c r="H73" s="143">
        <v>509.40000000000003</v>
      </c>
      <c r="I73" s="144">
        <v>254.70000000000002</v>
      </c>
      <c r="J73" s="145">
        <v>254.70000000000002</v>
      </c>
      <c r="K73" s="146">
        <v>1</v>
      </c>
      <c r="L73" s="147" t="e">
        <f>#REF!</f>
        <v>#REF!</v>
      </c>
      <c r="M73" s="142" t="e">
        <f>#REF!</f>
        <v>#REF!</v>
      </c>
      <c r="N73" s="148">
        <f t="shared" si="10"/>
        <v>1</v>
      </c>
      <c r="O73" s="142">
        <f t="shared" si="10"/>
        <v>509.40000000000003</v>
      </c>
      <c r="P73" s="142">
        <f t="shared" si="10"/>
        <v>254.70000000000002</v>
      </c>
      <c r="Q73" s="142">
        <f t="shared" si="10"/>
        <v>254.70000000000002</v>
      </c>
      <c r="R73" s="142">
        <v>1</v>
      </c>
      <c r="S73" s="142">
        <v>509.40000000000003</v>
      </c>
    </row>
    <row r="74" spans="2:19" ht="39">
      <c r="B74" s="139">
        <v>49</v>
      </c>
      <c r="C74" s="140" t="s">
        <v>756</v>
      </c>
      <c r="D74" s="141" t="s">
        <v>5</v>
      </c>
      <c r="E74" s="140" t="s">
        <v>28</v>
      </c>
      <c r="F74" s="140" t="s">
        <v>924</v>
      </c>
      <c r="G74" s="142">
        <v>1</v>
      </c>
      <c r="H74" s="143">
        <v>509.40000000000003</v>
      </c>
      <c r="I74" s="144">
        <v>254.70000000000002</v>
      </c>
      <c r="J74" s="145">
        <v>254.70000000000002</v>
      </c>
      <c r="K74" s="146">
        <v>1</v>
      </c>
      <c r="L74" s="147" t="e">
        <f>#REF!</f>
        <v>#REF!</v>
      </c>
      <c r="M74" s="142" t="e">
        <f>#REF!</f>
        <v>#REF!</v>
      </c>
      <c r="N74" s="148">
        <f t="shared" si="10"/>
        <v>1</v>
      </c>
      <c r="O74" s="142">
        <f t="shared" si="10"/>
        <v>509.40000000000003</v>
      </c>
      <c r="P74" s="142">
        <f t="shared" si="10"/>
        <v>254.70000000000002</v>
      </c>
      <c r="Q74" s="142">
        <f t="shared" si="10"/>
        <v>254.70000000000002</v>
      </c>
      <c r="R74" s="142">
        <v>1</v>
      </c>
      <c r="S74" s="142">
        <v>509.40000000000003</v>
      </c>
    </row>
    <row r="75" spans="2:19" ht="53.25" thickBot="1">
      <c r="B75" s="139">
        <v>50</v>
      </c>
      <c r="C75" s="140" t="s">
        <v>186</v>
      </c>
      <c r="D75" s="141" t="s">
        <v>5</v>
      </c>
      <c r="E75" s="140" t="s">
        <v>185</v>
      </c>
      <c r="F75" s="140" t="s">
        <v>923</v>
      </c>
      <c r="G75" s="142">
        <v>1</v>
      </c>
      <c r="H75" s="143">
        <v>665</v>
      </c>
      <c r="I75" s="144">
        <v>0</v>
      </c>
      <c r="J75" s="145">
        <v>665</v>
      </c>
      <c r="K75" s="146">
        <v>1</v>
      </c>
      <c r="L75" s="147" t="e">
        <f>#REF!</f>
        <v>#REF!</v>
      </c>
      <c r="M75" s="142" t="e">
        <f>#REF!</f>
        <v>#REF!</v>
      </c>
      <c r="N75" s="148">
        <f t="shared" si="10"/>
        <v>1</v>
      </c>
      <c r="O75" s="142">
        <f t="shared" si="10"/>
        <v>665</v>
      </c>
      <c r="P75" s="142">
        <f t="shared" si="10"/>
        <v>0</v>
      </c>
      <c r="Q75" s="142">
        <f t="shared" si="10"/>
        <v>665</v>
      </c>
      <c r="R75" s="142">
        <v>1</v>
      </c>
      <c r="S75" s="142">
        <v>665</v>
      </c>
    </row>
    <row r="76" spans="2:10" ht="27" thickBot="1">
      <c r="B76" s="149"/>
      <c r="C76" s="150" t="s">
        <v>922</v>
      </c>
      <c r="D76" s="13" t="s">
        <v>0</v>
      </c>
      <c r="E76" s="28" t="s">
        <v>0</v>
      </c>
      <c r="F76" s="12" t="s">
        <v>0</v>
      </c>
      <c r="G76" s="151">
        <f>SUM(Холмок!N70:N75)</f>
        <v>5</v>
      </c>
      <c r="H76" s="152">
        <f>SUM(Холмок!O70:O75)</f>
        <v>5941.799999999999</v>
      </c>
      <c r="I76" s="153">
        <f>SUM(Холмок!P70:P75)</f>
        <v>2638.3999999999996</v>
      </c>
      <c r="J76" s="154">
        <f>SUM(Холмок!Q70:Q75)</f>
        <v>3303.3999999999996</v>
      </c>
    </row>
    <row r="77" spans="2:10" ht="13.5" thickBot="1">
      <c r="B77" s="284" t="s">
        <v>176</v>
      </c>
      <c r="C77" s="285"/>
      <c r="D77" s="27"/>
      <c r="E77" s="164"/>
      <c r="F77" s="27"/>
      <c r="G77" s="27"/>
      <c r="H77" s="155"/>
      <c r="I77" s="27"/>
      <c r="J77" s="138"/>
    </row>
    <row r="78" spans="2:19" ht="26.25">
      <c r="B78" s="139">
        <v>51</v>
      </c>
      <c r="C78" s="140" t="s">
        <v>323</v>
      </c>
      <c r="D78" s="141" t="s">
        <v>5</v>
      </c>
      <c r="E78" s="140" t="s">
        <v>124</v>
      </c>
      <c r="F78" s="140" t="s">
        <v>921</v>
      </c>
      <c r="G78" s="142">
        <v>1</v>
      </c>
      <c r="H78" s="143">
        <v>864.07</v>
      </c>
      <c r="I78" s="144">
        <v>432.04</v>
      </c>
      <c r="J78" s="145">
        <v>432.03000000000003</v>
      </c>
      <c r="K78" s="146">
        <v>1</v>
      </c>
      <c r="L78" s="147" t="e">
        <f>#REF!</f>
        <v>#REF!</v>
      </c>
      <c r="M78" s="142" t="e">
        <f>#REF!</f>
        <v>#REF!</v>
      </c>
      <c r="N78" s="148">
        <f aca="true" t="shared" si="11" ref="N78:N125">G78</f>
        <v>1</v>
      </c>
      <c r="O78" s="142">
        <f aca="true" t="shared" si="12" ref="O78:O125">H78</f>
        <v>864.07</v>
      </c>
      <c r="P78" s="142">
        <f aca="true" t="shared" si="13" ref="P78:P125">I78</f>
        <v>432.04</v>
      </c>
      <c r="Q78" s="142">
        <f aca="true" t="shared" si="14" ref="Q78:Q125">J78</f>
        <v>432.03000000000003</v>
      </c>
      <c r="R78" s="142">
        <v>1</v>
      </c>
      <c r="S78" s="142">
        <v>864.07</v>
      </c>
    </row>
    <row r="79" spans="2:19" ht="39">
      <c r="B79" s="139">
        <v>52</v>
      </c>
      <c r="C79" s="140" t="s">
        <v>321</v>
      </c>
      <c r="D79" s="141" t="s">
        <v>5</v>
      </c>
      <c r="E79" s="140" t="s">
        <v>124</v>
      </c>
      <c r="F79" s="140" t="s">
        <v>920</v>
      </c>
      <c r="G79" s="142">
        <v>1</v>
      </c>
      <c r="H79" s="143">
        <v>611.9100000000001</v>
      </c>
      <c r="I79" s="144">
        <v>305.96000000000004</v>
      </c>
      <c r="J79" s="145">
        <v>305.95</v>
      </c>
      <c r="K79" s="146">
        <v>1</v>
      </c>
      <c r="L79" s="147" t="e">
        <f>#REF!</f>
        <v>#REF!</v>
      </c>
      <c r="M79" s="142" t="e">
        <f>#REF!</f>
        <v>#REF!</v>
      </c>
      <c r="N79" s="148">
        <f t="shared" si="11"/>
        <v>1</v>
      </c>
      <c r="O79" s="142">
        <f t="shared" si="12"/>
        <v>611.9100000000001</v>
      </c>
      <c r="P79" s="142">
        <f t="shared" si="13"/>
        <v>305.96000000000004</v>
      </c>
      <c r="Q79" s="142">
        <f t="shared" si="14"/>
        <v>305.95</v>
      </c>
      <c r="R79" s="142">
        <v>1</v>
      </c>
      <c r="S79" s="142">
        <v>611.9100000000001</v>
      </c>
    </row>
    <row r="80" spans="2:19" ht="52.5">
      <c r="B80" s="139">
        <v>53</v>
      </c>
      <c r="C80" s="140" t="s">
        <v>172</v>
      </c>
      <c r="D80" s="141" t="s">
        <v>5</v>
      </c>
      <c r="E80" s="140" t="s">
        <v>168</v>
      </c>
      <c r="F80" s="140" t="s">
        <v>919</v>
      </c>
      <c r="G80" s="142">
        <v>1</v>
      </c>
      <c r="H80" s="143">
        <v>880</v>
      </c>
      <c r="I80" s="144">
        <v>440</v>
      </c>
      <c r="J80" s="145">
        <v>440</v>
      </c>
      <c r="K80" s="146">
        <v>1</v>
      </c>
      <c r="L80" s="147" t="e">
        <f>#REF!</f>
        <v>#REF!</v>
      </c>
      <c r="M80" s="142" t="e">
        <f>#REF!</f>
        <v>#REF!</v>
      </c>
      <c r="N80" s="148">
        <f t="shared" si="11"/>
        <v>1</v>
      </c>
      <c r="O80" s="142">
        <f t="shared" si="12"/>
        <v>880</v>
      </c>
      <c r="P80" s="142">
        <f t="shared" si="13"/>
        <v>440</v>
      </c>
      <c r="Q80" s="142">
        <f t="shared" si="14"/>
        <v>440</v>
      </c>
      <c r="R80" s="142">
        <v>1</v>
      </c>
      <c r="S80" s="142">
        <v>880</v>
      </c>
    </row>
    <row r="81" spans="2:19" ht="39">
      <c r="B81" s="139">
        <v>54</v>
      </c>
      <c r="C81" s="140" t="s">
        <v>169</v>
      </c>
      <c r="D81" s="141" t="s">
        <v>5</v>
      </c>
      <c r="E81" s="140" t="s">
        <v>168</v>
      </c>
      <c r="F81" s="140" t="s">
        <v>918</v>
      </c>
      <c r="G81" s="142">
        <v>1</v>
      </c>
      <c r="H81" s="143">
        <v>770</v>
      </c>
      <c r="I81" s="144">
        <v>385</v>
      </c>
      <c r="J81" s="145">
        <v>385</v>
      </c>
      <c r="K81" s="146">
        <v>1</v>
      </c>
      <c r="L81" s="147" t="e">
        <f>#REF!</f>
        <v>#REF!</v>
      </c>
      <c r="M81" s="142" t="e">
        <f>#REF!</f>
        <v>#REF!</v>
      </c>
      <c r="N81" s="148">
        <f t="shared" si="11"/>
        <v>1</v>
      </c>
      <c r="O81" s="142">
        <f t="shared" si="12"/>
        <v>770</v>
      </c>
      <c r="P81" s="142">
        <f t="shared" si="13"/>
        <v>385</v>
      </c>
      <c r="Q81" s="142">
        <f t="shared" si="14"/>
        <v>385</v>
      </c>
      <c r="R81" s="142">
        <v>1</v>
      </c>
      <c r="S81" s="142">
        <v>770</v>
      </c>
    </row>
    <row r="82" spans="2:19" ht="39">
      <c r="B82" s="139">
        <v>55</v>
      </c>
      <c r="C82" s="140" t="s">
        <v>164</v>
      </c>
      <c r="D82" s="141" t="s">
        <v>5</v>
      </c>
      <c r="E82" s="140" t="s">
        <v>161</v>
      </c>
      <c r="F82" s="140" t="s">
        <v>917</v>
      </c>
      <c r="G82" s="142">
        <v>1</v>
      </c>
      <c r="H82" s="143">
        <v>395</v>
      </c>
      <c r="I82" s="144">
        <v>198</v>
      </c>
      <c r="J82" s="145">
        <v>197</v>
      </c>
      <c r="K82" s="146">
        <v>1</v>
      </c>
      <c r="L82" s="147" t="e">
        <f>#REF!</f>
        <v>#REF!</v>
      </c>
      <c r="M82" s="142" t="e">
        <f>#REF!</f>
        <v>#REF!</v>
      </c>
      <c r="N82" s="148">
        <f t="shared" si="11"/>
        <v>1</v>
      </c>
      <c r="O82" s="142">
        <f t="shared" si="12"/>
        <v>395</v>
      </c>
      <c r="P82" s="142">
        <f t="shared" si="13"/>
        <v>198</v>
      </c>
      <c r="Q82" s="142">
        <f t="shared" si="14"/>
        <v>197</v>
      </c>
      <c r="R82" s="142">
        <v>1</v>
      </c>
      <c r="S82" s="142">
        <v>395</v>
      </c>
    </row>
    <row r="83" spans="2:19" ht="52.5">
      <c r="B83" s="139">
        <v>56</v>
      </c>
      <c r="C83" s="140" t="s">
        <v>159</v>
      </c>
      <c r="D83" s="141" t="s">
        <v>5</v>
      </c>
      <c r="E83" s="140" t="s">
        <v>158</v>
      </c>
      <c r="F83" s="140" t="s">
        <v>916</v>
      </c>
      <c r="G83" s="142">
        <v>1</v>
      </c>
      <c r="H83" s="143">
        <v>1700</v>
      </c>
      <c r="I83" s="144">
        <v>850</v>
      </c>
      <c r="J83" s="145">
        <v>850</v>
      </c>
      <c r="K83" s="146">
        <v>1</v>
      </c>
      <c r="L83" s="147" t="e">
        <f>#REF!</f>
        <v>#REF!</v>
      </c>
      <c r="M83" s="142" t="e">
        <f>#REF!</f>
        <v>#REF!</v>
      </c>
      <c r="N83" s="148">
        <f t="shared" si="11"/>
        <v>1</v>
      </c>
      <c r="O83" s="142">
        <f t="shared" si="12"/>
        <v>1700</v>
      </c>
      <c r="P83" s="142">
        <f t="shared" si="13"/>
        <v>850</v>
      </c>
      <c r="Q83" s="142">
        <f t="shared" si="14"/>
        <v>850</v>
      </c>
      <c r="R83" s="142">
        <v>1</v>
      </c>
      <c r="S83" s="142">
        <v>1700</v>
      </c>
    </row>
    <row r="84" spans="2:19" ht="26.25">
      <c r="B84" s="139">
        <v>57</v>
      </c>
      <c r="C84" s="140" t="s">
        <v>154</v>
      </c>
      <c r="D84" s="141" t="s">
        <v>5</v>
      </c>
      <c r="E84" s="140" t="s">
        <v>149</v>
      </c>
      <c r="F84" s="140" t="s">
        <v>915</v>
      </c>
      <c r="G84" s="142">
        <v>1</v>
      </c>
      <c r="H84" s="143">
        <v>690</v>
      </c>
      <c r="I84" s="144">
        <v>345</v>
      </c>
      <c r="J84" s="145">
        <v>345</v>
      </c>
      <c r="K84" s="146">
        <v>1</v>
      </c>
      <c r="L84" s="147" t="e">
        <f>#REF!</f>
        <v>#REF!</v>
      </c>
      <c r="M84" s="142" t="e">
        <f>#REF!</f>
        <v>#REF!</v>
      </c>
      <c r="N84" s="148">
        <f t="shared" si="11"/>
        <v>1</v>
      </c>
      <c r="O84" s="142">
        <f t="shared" si="12"/>
        <v>690</v>
      </c>
      <c r="P84" s="142">
        <f t="shared" si="13"/>
        <v>345</v>
      </c>
      <c r="Q84" s="142">
        <f t="shared" si="14"/>
        <v>345</v>
      </c>
      <c r="R84" s="142">
        <v>1</v>
      </c>
      <c r="S84" s="142">
        <v>690</v>
      </c>
    </row>
    <row r="85" spans="2:19" ht="26.25">
      <c r="B85" s="139">
        <v>58</v>
      </c>
      <c r="C85" s="140" t="s">
        <v>914</v>
      </c>
      <c r="D85" s="141" t="s">
        <v>5</v>
      </c>
      <c r="E85" s="140" t="s">
        <v>149</v>
      </c>
      <c r="F85" s="140" t="s">
        <v>913</v>
      </c>
      <c r="G85" s="142">
        <v>1</v>
      </c>
      <c r="H85" s="143">
        <v>1200</v>
      </c>
      <c r="I85" s="144">
        <v>600</v>
      </c>
      <c r="J85" s="145">
        <v>600</v>
      </c>
      <c r="K85" s="146">
        <v>1</v>
      </c>
      <c r="L85" s="147" t="e">
        <f>#REF!</f>
        <v>#REF!</v>
      </c>
      <c r="M85" s="142" t="e">
        <f>#REF!</f>
        <v>#REF!</v>
      </c>
      <c r="N85" s="148">
        <f t="shared" si="11"/>
        <v>1</v>
      </c>
      <c r="O85" s="142">
        <f t="shared" si="12"/>
        <v>1200</v>
      </c>
      <c r="P85" s="142">
        <f t="shared" si="13"/>
        <v>600</v>
      </c>
      <c r="Q85" s="142">
        <f t="shared" si="14"/>
        <v>600</v>
      </c>
      <c r="R85" s="142">
        <v>1</v>
      </c>
      <c r="S85" s="142">
        <v>1200</v>
      </c>
    </row>
    <row r="86" spans="2:19" ht="52.5">
      <c r="B86" s="139">
        <v>59</v>
      </c>
      <c r="C86" s="140" t="s">
        <v>143</v>
      </c>
      <c r="D86" s="141" t="s">
        <v>5</v>
      </c>
      <c r="E86" s="140" t="s">
        <v>142</v>
      </c>
      <c r="F86" s="140" t="s">
        <v>912</v>
      </c>
      <c r="G86" s="142">
        <v>1</v>
      </c>
      <c r="H86" s="143">
        <v>394</v>
      </c>
      <c r="I86" s="144">
        <v>197</v>
      </c>
      <c r="J86" s="145">
        <v>197</v>
      </c>
      <c r="K86" s="146">
        <v>1</v>
      </c>
      <c r="L86" s="147" t="e">
        <f>#REF!</f>
        <v>#REF!</v>
      </c>
      <c r="M86" s="142" t="e">
        <f>#REF!</f>
        <v>#REF!</v>
      </c>
      <c r="N86" s="148">
        <f t="shared" si="11"/>
        <v>1</v>
      </c>
      <c r="O86" s="142">
        <f t="shared" si="12"/>
        <v>394</v>
      </c>
      <c r="P86" s="142">
        <f t="shared" si="13"/>
        <v>197</v>
      </c>
      <c r="Q86" s="142">
        <f t="shared" si="14"/>
        <v>197</v>
      </c>
      <c r="R86" s="142">
        <v>1</v>
      </c>
      <c r="S86" s="142">
        <v>394</v>
      </c>
    </row>
    <row r="87" spans="2:19" ht="39">
      <c r="B87" s="139">
        <v>60</v>
      </c>
      <c r="C87" s="140" t="s">
        <v>911</v>
      </c>
      <c r="D87" s="141" t="s">
        <v>5</v>
      </c>
      <c r="E87" s="140" t="s">
        <v>127</v>
      </c>
      <c r="F87" s="140" t="s">
        <v>910</v>
      </c>
      <c r="G87" s="142">
        <v>1</v>
      </c>
      <c r="H87" s="143">
        <v>1450</v>
      </c>
      <c r="I87" s="144">
        <v>725</v>
      </c>
      <c r="J87" s="145">
        <v>725</v>
      </c>
      <c r="K87" s="146">
        <v>1</v>
      </c>
      <c r="L87" s="147" t="e">
        <f>#REF!</f>
        <v>#REF!</v>
      </c>
      <c r="M87" s="142" t="e">
        <f>#REF!</f>
        <v>#REF!</v>
      </c>
      <c r="N87" s="148">
        <f t="shared" si="11"/>
        <v>1</v>
      </c>
      <c r="O87" s="142">
        <f t="shared" si="12"/>
        <v>1450</v>
      </c>
      <c r="P87" s="142">
        <f t="shared" si="13"/>
        <v>725</v>
      </c>
      <c r="Q87" s="142">
        <f t="shared" si="14"/>
        <v>725</v>
      </c>
      <c r="R87" s="142">
        <v>1</v>
      </c>
      <c r="S87" s="142">
        <v>1450</v>
      </c>
    </row>
    <row r="88" spans="2:19" ht="26.25">
      <c r="B88" s="139">
        <v>61</v>
      </c>
      <c r="C88" s="140" t="s">
        <v>909</v>
      </c>
      <c r="D88" s="141" t="s">
        <v>5</v>
      </c>
      <c r="E88" s="140" t="s">
        <v>315</v>
      </c>
      <c r="F88" s="140" t="s">
        <v>908</v>
      </c>
      <c r="G88" s="142">
        <v>21</v>
      </c>
      <c r="H88" s="143">
        <v>5040</v>
      </c>
      <c r="I88" s="144">
        <v>2520</v>
      </c>
      <c r="J88" s="145">
        <v>2520</v>
      </c>
      <c r="K88" s="146">
        <v>1</v>
      </c>
      <c r="L88" s="147" t="e">
        <f>#REF!</f>
        <v>#REF!</v>
      </c>
      <c r="M88" s="142" t="e">
        <f>#REF!</f>
        <v>#REF!</v>
      </c>
      <c r="N88" s="148">
        <f t="shared" si="11"/>
        <v>21</v>
      </c>
      <c r="O88" s="142">
        <f t="shared" si="12"/>
        <v>5040</v>
      </c>
      <c r="P88" s="142">
        <f t="shared" si="13"/>
        <v>2520</v>
      </c>
      <c r="Q88" s="142">
        <f t="shared" si="14"/>
        <v>2520</v>
      </c>
      <c r="R88" s="142">
        <v>21</v>
      </c>
      <c r="S88" s="142">
        <v>5040</v>
      </c>
    </row>
    <row r="89" spans="2:19" ht="39">
      <c r="B89" s="139">
        <v>62</v>
      </c>
      <c r="C89" s="140" t="s">
        <v>137</v>
      </c>
      <c r="D89" s="141" t="s">
        <v>5</v>
      </c>
      <c r="E89" s="140" t="s">
        <v>136</v>
      </c>
      <c r="F89" s="140" t="s">
        <v>907</v>
      </c>
      <c r="G89" s="142">
        <v>1</v>
      </c>
      <c r="H89" s="143">
        <v>384</v>
      </c>
      <c r="I89" s="144">
        <v>192</v>
      </c>
      <c r="J89" s="145">
        <v>192</v>
      </c>
      <c r="K89" s="146">
        <v>1</v>
      </c>
      <c r="L89" s="147" t="e">
        <f>#REF!</f>
        <v>#REF!</v>
      </c>
      <c r="M89" s="142" t="e">
        <f>#REF!</f>
        <v>#REF!</v>
      </c>
      <c r="N89" s="148">
        <f t="shared" si="11"/>
        <v>1</v>
      </c>
      <c r="O89" s="142">
        <f t="shared" si="12"/>
        <v>384</v>
      </c>
      <c r="P89" s="142">
        <f t="shared" si="13"/>
        <v>192</v>
      </c>
      <c r="Q89" s="142">
        <f t="shared" si="14"/>
        <v>192</v>
      </c>
      <c r="R89" s="142">
        <v>1</v>
      </c>
      <c r="S89" s="142">
        <v>384</v>
      </c>
    </row>
    <row r="90" spans="2:19" ht="52.5">
      <c r="B90" s="139">
        <v>63</v>
      </c>
      <c r="C90" s="140" t="s">
        <v>134</v>
      </c>
      <c r="D90" s="141" t="s">
        <v>5</v>
      </c>
      <c r="E90" s="140" t="s">
        <v>127</v>
      </c>
      <c r="F90" s="140" t="s">
        <v>906</v>
      </c>
      <c r="G90" s="142">
        <v>1</v>
      </c>
      <c r="H90" s="143">
        <v>2646.73</v>
      </c>
      <c r="I90" s="144">
        <v>1323.3700000000001</v>
      </c>
      <c r="J90" s="145">
        <v>1323.3600000000001</v>
      </c>
      <c r="K90" s="146">
        <v>1</v>
      </c>
      <c r="L90" s="147" t="e">
        <f>#REF!</f>
        <v>#REF!</v>
      </c>
      <c r="M90" s="142" t="e">
        <f>#REF!</f>
        <v>#REF!</v>
      </c>
      <c r="N90" s="148">
        <f t="shared" si="11"/>
        <v>1</v>
      </c>
      <c r="O90" s="142">
        <f t="shared" si="12"/>
        <v>2646.73</v>
      </c>
      <c r="P90" s="142">
        <f t="shared" si="13"/>
        <v>1323.3700000000001</v>
      </c>
      <c r="Q90" s="142">
        <f t="shared" si="14"/>
        <v>1323.3600000000001</v>
      </c>
      <c r="R90" s="142">
        <v>1</v>
      </c>
      <c r="S90" s="142">
        <v>2646.73</v>
      </c>
    </row>
    <row r="91" spans="2:19" ht="26.25">
      <c r="B91" s="139">
        <v>64</v>
      </c>
      <c r="C91" s="140" t="s">
        <v>132</v>
      </c>
      <c r="D91" s="141" t="s">
        <v>5</v>
      </c>
      <c r="E91" s="140" t="s">
        <v>124</v>
      </c>
      <c r="F91" s="140" t="s">
        <v>905</v>
      </c>
      <c r="G91" s="142">
        <v>1</v>
      </c>
      <c r="H91" s="143">
        <v>150</v>
      </c>
      <c r="I91" s="144">
        <v>75</v>
      </c>
      <c r="J91" s="145">
        <v>75</v>
      </c>
      <c r="K91" s="146">
        <v>1</v>
      </c>
      <c r="L91" s="147" t="e">
        <f>#REF!</f>
        <v>#REF!</v>
      </c>
      <c r="M91" s="142" t="e">
        <f>#REF!</f>
        <v>#REF!</v>
      </c>
      <c r="N91" s="148">
        <f t="shared" si="11"/>
        <v>1</v>
      </c>
      <c r="O91" s="142">
        <f t="shared" si="12"/>
        <v>150</v>
      </c>
      <c r="P91" s="142">
        <f t="shared" si="13"/>
        <v>75</v>
      </c>
      <c r="Q91" s="142">
        <f t="shared" si="14"/>
        <v>75</v>
      </c>
      <c r="R91" s="142">
        <v>1</v>
      </c>
      <c r="S91" s="142">
        <v>150</v>
      </c>
    </row>
    <row r="92" spans="2:19" ht="26.25">
      <c r="B92" s="139">
        <v>65</v>
      </c>
      <c r="C92" s="140" t="s">
        <v>132</v>
      </c>
      <c r="D92" s="141" t="s">
        <v>5</v>
      </c>
      <c r="E92" s="140" t="s">
        <v>124</v>
      </c>
      <c r="F92" s="140" t="s">
        <v>904</v>
      </c>
      <c r="G92" s="142">
        <v>1</v>
      </c>
      <c r="H92" s="143">
        <v>150</v>
      </c>
      <c r="I92" s="144">
        <v>75</v>
      </c>
      <c r="J92" s="145">
        <v>75</v>
      </c>
      <c r="K92" s="146">
        <v>1</v>
      </c>
      <c r="L92" s="147" t="e">
        <f>#REF!</f>
        <v>#REF!</v>
      </c>
      <c r="M92" s="142" t="e">
        <f>#REF!</f>
        <v>#REF!</v>
      </c>
      <c r="N92" s="148">
        <f t="shared" si="11"/>
        <v>1</v>
      </c>
      <c r="O92" s="142">
        <f t="shared" si="12"/>
        <v>150</v>
      </c>
      <c r="P92" s="142">
        <f t="shared" si="13"/>
        <v>75</v>
      </c>
      <c r="Q92" s="142">
        <f t="shared" si="14"/>
        <v>75</v>
      </c>
      <c r="R92" s="142">
        <v>1</v>
      </c>
      <c r="S92" s="142">
        <v>150</v>
      </c>
    </row>
    <row r="93" spans="2:19" ht="26.25">
      <c r="B93" s="139">
        <v>66</v>
      </c>
      <c r="C93" s="140" t="s">
        <v>130</v>
      </c>
      <c r="D93" s="141" t="s">
        <v>5</v>
      </c>
      <c r="E93" s="140" t="s">
        <v>124</v>
      </c>
      <c r="F93" s="140" t="s">
        <v>903</v>
      </c>
      <c r="G93" s="142">
        <v>1</v>
      </c>
      <c r="H93" s="143">
        <v>150</v>
      </c>
      <c r="I93" s="144">
        <v>75</v>
      </c>
      <c r="J93" s="145">
        <v>75</v>
      </c>
      <c r="K93" s="146">
        <v>1</v>
      </c>
      <c r="L93" s="147" t="e">
        <f>#REF!</f>
        <v>#REF!</v>
      </c>
      <c r="M93" s="142" t="e">
        <f>#REF!</f>
        <v>#REF!</v>
      </c>
      <c r="N93" s="148">
        <f t="shared" si="11"/>
        <v>1</v>
      </c>
      <c r="O93" s="142">
        <f t="shared" si="12"/>
        <v>150</v>
      </c>
      <c r="P93" s="142">
        <f t="shared" si="13"/>
        <v>75</v>
      </c>
      <c r="Q93" s="142">
        <f t="shared" si="14"/>
        <v>75</v>
      </c>
      <c r="R93" s="142">
        <v>1</v>
      </c>
      <c r="S93" s="142">
        <v>150</v>
      </c>
    </row>
    <row r="94" spans="2:19" ht="26.25">
      <c r="B94" s="139">
        <v>67</v>
      </c>
      <c r="C94" s="140" t="s">
        <v>130</v>
      </c>
      <c r="D94" s="141" t="s">
        <v>5</v>
      </c>
      <c r="E94" s="140" t="s">
        <v>124</v>
      </c>
      <c r="F94" s="140" t="s">
        <v>902</v>
      </c>
      <c r="G94" s="142">
        <v>1</v>
      </c>
      <c r="H94" s="143">
        <v>150</v>
      </c>
      <c r="I94" s="144">
        <v>75</v>
      </c>
      <c r="J94" s="145">
        <v>75</v>
      </c>
      <c r="K94" s="146">
        <v>1</v>
      </c>
      <c r="L94" s="147" t="e">
        <f>#REF!</f>
        <v>#REF!</v>
      </c>
      <c r="M94" s="142" t="e">
        <f>#REF!</f>
        <v>#REF!</v>
      </c>
      <c r="N94" s="148">
        <f t="shared" si="11"/>
        <v>1</v>
      </c>
      <c r="O94" s="142">
        <f t="shared" si="12"/>
        <v>150</v>
      </c>
      <c r="P94" s="142">
        <f t="shared" si="13"/>
        <v>75</v>
      </c>
      <c r="Q94" s="142">
        <f t="shared" si="14"/>
        <v>75</v>
      </c>
      <c r="R94" s="142">
        <v>1</v>
      </c>
      <c r="S94" s="142">
        <v>150</v>
      </c>
    </row>
    <row r="95" spans="2:19" ht="26.25">
      <c r="B95" s="139">
        <v>68</v>
      </c>
      <c r="C95" s="140" t="s">
        <v>901</v>
      </c>
      <c r="D95" s="141" t="s">
        <v>5</v>
      </c>
      <c r="E95" s="140" t="s">
        <v>136</v>
      </c>
      <c r="F95" s="140" t="s">
        <v>900</v>
      </c>
      <c r="G95" s="142">
        <v>1</v>
      </c>
      <c r="H95" s="143">
        <v>566</v>
      </c>
      <c r="I95" s="144">
        <v>283</v>
      </c>
      <c r="J95" s="145">
        <v>283</v>
      </c>
      <c r="K95" s="146">
        <v>1</v>
      </c>
      <c r="L95" s="147" t="e">
        <f>#REF!</f>
        <v>#REF!</v>
      </c>
      <c r="M95" s="142" t="e">
        <f>#REF!</f>
        <v>#REF!</v>
      </c>
      <c r="N95" s="148">
        <f t="shared" si="11"/>
        <v>1</v>
      </c>
      <c r="O95" s="142">
        <f t="shared" si="12"/>
        <v>566</v>
      </c>
      <c r="P95" s="142">
        <f t="shared" si="13"/>
        <v>283</v>
      </c>
      <c r="Q95" s="142">
        <f t="shared" si="14"/>
        <v>283</v>
      </c>
      <c r="R95" s="142">
        <v>1</v>
      </c>
      <c r="S95" s="142">
        <v>566</v>
      </c>
    </row>
    <row r="96" spans="2:19" ht="26.25">
      <c r="B96" s="139">
        <v>69</v>
      </c>
      <c r="C96" s="140" t="s">
        <v>899</v>
      </c>
      <c r="D96" s="141" t="s">
        <v>5</v>
      </c>
      <c r="E96" s="140" t="s">
        <v>124</v>
      </c>
      <c r="F96" s="140" t="s">
        <v>898</v>
      </c>
      <c r="G96" s="142">
        <v>1</v>
      </c>
      <c r="H96" s="143">
        <v>3498</v>
      </c>
      <c r="I96" s="144">
        <v>1749</v>
      </c>
      <c r="J96" s="145">
        <v>1749</v>
      </c>
      <c r="K96" s="146">
        <v>1</v>
      </c>
      <c r="L96" s="147" t="e">
        <f>#REF!</f>
        <v>#REF!</v>
      </c>
      <c r="M96" s="142" t="e">
        <f>#REF!</f>
        <v>#REF!</v>
      </c>
      <c r="N96" s="148">
        <f t="shared" si="11"/>
        <v>1</v>
      </c>
      <c r="O96" s="142">
        <f t="shared" si="12"/>
        <v>3498</v>
      </c>
      <c r="P96" s="142">
        <f t="shared" si="13"/>
        <v>1749</v>
      </c>
      <c r="Q96" s="142">
        <f t="shared" si="14"/>
        <v>1749</v>
      </c>
      <c r="R96" s="142">
        <v>1</v>
      </c>
      <c r="S96" s="142">
        <v>3498</v>
      </c>
    </row>
    <row r="97" spans="2:19" ht="39">
      <c r="B97" s="139">
        <v>70</v>
      </c>
      <c r="C97" s="140" t="s">
        <v>897</v>
      </c>
      <c r="D97" s="141" t="s">
        <v>5</v>
      </c>
      <c r="E97" s="140" t="s">
        <v>124</v>
      </c>
      <c r="F97" s="140" t="s">
        <v>896</v>
      </c>
      <c r="G97" s="142">
        <v>1</v>
      </c>
      <c r="H97" s="143">
        <v>2770</v>
      </c>
      <c r="I97" s="144">
        <v>1385</v>
      </c>
      <c r="J97" s="145">
        <v>1385</v>
      </c>
      <c r="K97" s="146">
        <v>1</v>
      </c>
      <c r="L97" s="147" t="e">
        <f>#REF!</f>
        <v>#REF!</v>
      </c>
      <c r="M97" s="142" t="e">
        <f>#REF!</f>
        <v>#REF!</v>
      </c>
      <c r="N97" s="148">
        <f t="shared" si="11"/>
        <v>1</v>
      </c>
      <c r="O97" s="142">
        <f t="shared" si="12"/>
        <v>2770</v>
      </c>
      <c r="P97" s="142">
        <f t="shared" si="13"/>
        <v>1385</v>
      </c>
      <c r="Q97" s="142">
        <f t="shared" si="14"/>
        <v>1385</v>
      </c>
      <c r="R97" s="142">
        <v>1</v>
      </c>
      <c r="S97" s="142">
        <v>2770</v>
      </c>
    </row>
    <row r="98" spans="2:19" ht="26.25">
      <c r="B98" s="139">
        <v>71</v>
      </c>
      <c r="C98" s="140" t="s">
        <v>895</v>
      </c>
      <c r="D98" s="141" t="s">
        <v>5</v>
      </c>
      <c r="E98" s="140" t="s">
        <v>19</v>
      </c>
      <c r="F98" s="140" t="s">
        <v>894</v>
      </c>
      <c r="G98" s="142">
        <v>1</v>
      </c>
      <c r="H98" s="143">
        <v>120</v>
      </c>
      <c r="I98" s="144">
        <v>60</v>
      </c>
      <c r="J98" s="145">
        <v>60</v>
      </c>
      <c r="K98" s="146">
        <v>1</v>
      </c>
      <c r="L98" s="147" t="e">
        <f>#REF!</f>
        <v>#REF!</v>
      </c>
      <c r="M98" s="142" t="e">
        <f>#REF!</f>
        <v>#REF!</v>
      </c>
      <c r="N98" s="148">
        <f t="shared" si="11"/>
        <v>1</v>
      </c>
      <c r="O98" s="142">
        <f t="shared" si="12"/>
        <v>120</v>
      </c>
      <c r="P98" s="142">
        <f t="shared" si="13"/>
        <v>60</v>
      </c>
      <c r="Q98" s="142">
        <f t="shared" si="14"/>
        <v>60</v>
      </c>
      <c r="R98" s="142">
        <v>1</v>
      </c>
      <c r="S98" s="142">
        <v>120</v>
      </c>
    </row>
    <row r="99" spans="2:19" ht="26.25">
      <c r="B99" s="139">
        <v>72</v>
      </c>
      <c r="C99" s="140" t="s">
        <v>716</v>
      </c>
      <c r="D99" s="141" t="s">
        <v>5</v>
      </c>
      <c r="E99" s="140" t="s">
        <v>19</v>
      </c>
      <c r="F99" s="140" t="s">
        <v>893</v>
      </c>
      <c r="G99" s="142">
        <v>2</v>
      </c>
      <c r="H99" s="143">
        <v>320</v>
      </c>
      <c r="I99" s="144">
        <v>160</v>
      </c>
      <c r="J99" s="145">
        <v>160</v>
      </c>
      <c r="K99" s="146">
        <v>1</v>
      </c>
      <c r="L99" s="147" t="e">
        <f>#REF!</f>
        <v>#REF!</v>
      </c>
      <c r="M99" s="142" t="e">
        <f>#REF!</f>
        <v>#REF!</v>
      </c>
      <c r="N99" s="148">
        <f t="shared" si="11"/>
        <v>2</v>
      </c>
      <c r="O99" s="142">
        <f t="shared" si="12"/>
        <v>320</v>
      </c>
      <c r="P99" s="142">
        <f t="shared" si="13"/>
        <v>160</v>
      </c>
      <c r="Q99" s="142">
        <f t="shared" si="14"/>
        <v>160</v>
      </c>
      <c r="R99" s="142">
        <v>2</v>
      </c>
      <c r="S99" s="142">
        <v>320</v>
      </c>
    </row>
    <row r="100" spans="2:19" ht="26.25">
      <c r="B100" s="139">
        <v>73</v>
      </c>
      <c r="C100" s="140" t="s">
        <v>435</v>
      </c>
      <c r="D100" s="141" t="s">
        <v>5</v>
      </c>
      <c r="E100" s="140" t="s">
        <v>19</v>
      </c>
      <c r="F100" s="140" t="s">
        <v>892</v>
      </c>
      <c r="G100" s="142">
        <v>1</v>
      </c>
      <c r="H100" s="143">
        <v>150</v>
      </c>
      <c r="I100" s="144">
        <v>75</v>
      </c>
      <c r="J100" s="145">
        <v>75</v>
      </c>
      <c r="K100" s="146">
        <v>1</v>
      </c>
      <c r="L100" s="147" t="e">
        <f>#REF!</f>
        <v>#REF!</v>
      </c>
      <c r="M100" s="142" t="e">
        <f>#REF!</f>
        <v>#REF!</v>
      </c>
      <c r="N100" s="148">
        <f t="shared" si="11"/>
        <v>1</v>
      </c>
      <c r="O100" s="142">
        <f t="shared" si="12"/>
        <v>150</v>
      </c>
      <c r="P100" s="142">
        <f t="shared" si="13"/>
        <v>75</v>
      </c>
      <c r="Q100" s="142">
        <f t="shared" si="14"/>
        <v>75</v>
      </c>
      <c r="R100" s="142">
        <v>1</v>
      </c>
      <c r="S100" s="142">
        <v>150</v>
      </c>
    </row>
    <row r="101" spans="2:19" ht="26.25">
      <c r="B101" s="139">
        <v>74</v>
      </c>
      <c r="C101" s="140" t="s">
        <v>891</v>
      </c>
      <c r="D101" s="141" t="s">
        <v>5</v>
      </c>
      <c r="E101" s="140" t="s">
        <v>19</v>
      </c>
      <c r="F101" s="140" t="s">
        <v>890</v>
      </c>
      <c r="G101" s="142">
        <v>1</v>
      </c>
      <c r="H101" s="143">
        <v>75</v>
      </c>
      <c r="I101" s="144">
        <v>38</v>
      </c>
      <c r="J101" s="145">
        <v>37</v>
      </c>
      <c r="K101" s="146">
        <v>1</v>
      </c>
      <c r="L101" s="147" t="e">
        <f>#REF!</f>
        <v>#REF!</v>
      </c>
      <c r="M101" s="142" t="e">
        <f>#REF!</f>
        <v>#REF!</v>
      </c>
      <c r="N101" s="148">
        <f t="shared" si="11"/>
        <v>1</v>
      </c>
      <c r="O101" s="142">
        <f t="shared" si="12"/>
        <v>75</v>
      </c>
      <c r="P101" s="142">
        <f t="shared" si="13"/>
        <v>38</v>
      </c>
      <c r="Q101" s="142">
        <f t="shared" si="14"/>
        <v>37</v>
      </c>
      <c r="R101" s="142">
        <v>1</v>
      </c>
      <c r="S101" s="142">
        <v>75</v>
      </c>
    </row>
    <row r="102" spans="2:19" ht="26.25">
      <c r="B102" s="139">
        <v>75</v>
      </c>
      <c r="C102" s="140" t="s">
        <v>889</v>
      </c>
      <c r="D102" s="141" t="s">
        <v>5</v>
      </c>
      <c r="E102" s="140" t="s">
        <v>19</v>
      </c>
      <c r="F102" s="140" t="s">
        <v>888</v>
      </c>
      <c r="G102" s="142">
        <v>1</v>
      </c>
      <c r="H102" s="143">
        <v>58</v>
      </c>
      <c r="I102" s="144">
        <v>29</v>
      </c>
      <c r="J102" s="145">
        <v>29</v>
      </c>
      <c r="K102" s="146">
        <v>1</v>
      </c>
      <c r="L102" s="147" t="e">
        <f>#REF!</f>
        <v>#REF!</v>
      </c>
      <c r="M102" s="142" t="e">
        <f>#REF!</f>
        <v>#REF!</v>
      </c>
      <c r="N102" s="148">
        <f t="shared" si="11"/>
        <v>1</v>
      </c>
      <c r="O102" s="142">
        <f t="shared" si="12"/>
        <v>58</v>
      </c>
      <c r="P102" s="142">
        <f t="shared" si="13"/>
        <v>29</v>
      </c>
      <c r="Q102" s="142">
        <f t="shared" si="14"/>
        <v>29</v>
      </c>
      <c r="R102" s="142">
        <v>1</v>
      </c>
      <c r="S102" s="142">
        <v>58</v>
      </c>
    </row>
    <row r="103" spans="2:19" ht="26.25">
      <c r="B103" s="139">
        <v>76</v>
      </c>
      <c r="C103" s="140" t="s">
        <v>887</v>
      </c>
      <c r="D103" s="141" t="s">
        <v>5</v>
      </c>
      <c r="E103" s="140" t="s">
        <v>19</v>
      </c>
      <c r="F103" s="140" t="s">
        <v>886</v>
      </c>
      <c r="G103" s="142">
        <v>1</v>
      </c>
      <c r="H103" s="143">
        <v>188</v>
      </c>
      <c r="I103" s="144">
        <v>94</v>
      </c>
      <c r="J103" s="145">
        <v>94</v>
      </c>
      <c r="K103" s="146">
        <v>1</v>
      </c>
      <c r="L103" s="147" t="e">
        <f>#REF!</f>
        <v>#REF!</v>
      </c>
      <c r="M103" s="142" t="e">
        <f>#REF!</f>
        <v>#REF!</v>
      </c>
      <c r="N103" s="148">
        <f t="shared" si="11"/>
        <v>1</v>
      </c>
      <c r="O103" s="142">
        <f t="shared" si="12"/>
        <v>188</v>
      </c>
      <c r="P103" s="142">
        <f t="shared" si="13"/>
        <v>94</v>
      </c>
      <c r="Q103" s="142">
        <f t="shared" si="14"/>
        <v>94</v>
      </c>
      <c r="R103" s="142">
        <v>1</v>
      </c>
      <c r="S103" s="142">
        <v>188</v>
      </c>
    </row>
    <row r="104" spans="2:19" ht="26.25">
      <c r="B104" s="139">
        <v>77</v>
      </c>
      <c r="C104" s="140" t="s">
        <v>885</v>
      </c>
      <c r="D104" s="141" t="s">
        <v>5</v>
      </c>
      <c r="E104" s="140" t="s">
        <v>19</v>
      </c>
      <c r="F104" s="140" t="s">
        <v>884</v>
      </c>
      <c r="G104" s="142">
        <v>2</v>
      </c>
      <c r="H104" s="143">
        <v>560</v>
      </c>
      <c r="I104" s="144">
        <v>280</v>
      </c>
      <c r="J104" s="145">
        <v>280</v>
      </c>
      <c r="K104" s="146">
        <v>1</v>
      </c>
      <c r="L104" s="147" t="e">
        <f>#REF!</f>
        <v>#REF!</v>
      </c>
      <c r="M104" s="142" t="e">
        <f>#REF!</f>
        <v>#REF!</v>
      </c>
      <c r="N104" s="148">
        <f t="shared" si="11"/>
        <v>2</v>
      </c>
      <c r="O104" s="142">
        <f t="shared" si="12"/>
        <v>560</v>
      </c>
      <c r="P104" s="142">
        <f t="shared" si="13"/>
        <v>280</v>
      </c>
      <c r="Q104" s="142">
        <f t="shared" si="14"/>
        <v>280</v>
      </c>
      <c r="R104" s="142">
        <v>2</v>
      </c>
      <c r="S104" s="142">
        <v>560</v>
      </c>
    </row>
    <row r="105" spans="2:19" ht="26.25">
      <c r="B105" s="139">
        <v>78</v>
      </c>
      <c r="C105" s="140" t="s">
        <v>883</v>
      </c>
      <c r="D105" s="141" t="s">
        <v>5</v>
      </c>
      <c r="E105" s="140" t="s">
        <v>19</v>
      </c>
      <c r="F105" s="140" t="s">
        <v>882</v>
      </c>
      <c r="G105" s="142">
        <v>1</v>
      </c>
      <c r="H105" s="143">
        <v>37</v>
      </c>
      <c r="I105" s="144">
        <v>19</v>
      </c>
      <c r="J105" s="145">
        <v>18</v>
      </c>
      <c r="K105" s="146">
        <v>1</v>
      </c>
      <c r="L105" s="147" t="e">
        <f>#REF!</f>
        <v>#REF!</v>
      </c>
      <c r="M105" s="142" t="e">
        <f>#REF!</f>
        <v>#REF!</v>
      </c>
      <c r="N105" s="148">
        <f t="shared" si="11"/>
        <v>1</v>
      </c>
      <c r="O105" s="142">
        <f t="shared" si="12"/>
        <v>37</v>
      </c>
      <c r="P105" s="142">
        <f t="shared" si="13"/>
        <v>19</v>
      </c>
      <c r="Q105" s="142">
        <f t="shared" si="14"/>
        <v>18</v>
      </c>
      <c r="R105" s="142">
        <v>1</v>
      </c>
      <c r="S105" s="142">
        <v>37</v>
      </c>
    </row>
    <row r="106" spans="2:19" ht="26.25">
      <c r="B106" s="139">
        <v>79</v>
      </c>
      <c r="C106" s="140" t="s">
        <v>881</v>
      </c>
      <c r="D106" s="141" t="s">
        <v>5</v>
      </c>
      <c r="E106" s="140" t="s">
        <v>19</v>
      </c>
      <c r="F106" s="140" t="s">
        <v>880</v>
      </c>
      <c r="G106" s="142">
        <v>1</v>
      </c>
      <c r="H106" s="143">
        <v>165</v>
      </c>
      <c r="I106" s="144">
        <v>83</v>
      </c>
      <c r="J106" s="145">
        <v>82</v>
      </c>
      <c r="K106" s="146">
        <v>1</v>
      </c>
      <c r="L106" s="147" t="e">
        <f>#REF!</f>
        <v>#REF!</v>
      </c>
      <c r="M106" s="142" t="e">
        <f>#REF!</f>
        <v>#REF!</v>
      </c>
      <c r="N106" s="148">
        <f t="shared" si="11"/>
        <v>1</v>
      </c>
      <c r="O106" s="142">
        <f t="shared" si="12"/>
        <v>165</v>
      </c>
      <c r="P106" s="142">
        <f t="shared" si="13"/>
        <v>83</v>
      </c>
      <c r="Q106" s="142">
        <f t="shared" si="14"/>
        <v>82</v>
      </c>
      <c r="R106" s="142">
        <v>1</v>
      </c>
      <c r="S106" s="142">
        <v>165</v>
      </c>
    </row>
    <row r="107" spans="2:19" ht="26.25">
      <c r="B107" s="139">
        <v>80</v>
      </c>
      <c r="C107" s="140" t="s">
        <v>879</v>
      </c>
      <c r="D107" s="141" t="s">
        <v>5</v>
      </c>
      <c r="E107" s="140" t="s">
        <v>19</v>
      </c>
      <c r="F107" s="140" t="s">
        <v>878</v>
      </c>
      <c r="G107" s="142">
        <v>1</v>
      </c>
      <c r="H107" s="143">
        <v>580</v>
      </c>
      <c r="I107" s="144">
        <v>290</v>
      </c>
      <c r="J107" s="145">
        <v>290</v>
      </c>
      <c r="K107" s="146">
        <v>1</v>
      </c>
      <c r="L107" s="147" t="e">
        <f>#REF!</f>
        <v>#REF!</v>
      </c>
      <c r="M107" s="142" t="e">
        <f>#REF!</f>
        <v>#REF!</v>
      </c>
      <c r="N107" s="148">
        <f t="shared" si="11"/>
        <v>1</v>
      </c>
      <c r="O107" s="142">
        <f t="shared" si="12"/>
        <v>580</v>
      </c>
      <c r="P107" s="142">
        <f t="shared" si="13"/>
        <v>290</v>
      </c>
      <c r="Q107" s="142">
        <f t="shared" si="14"/>
        <v>290</v>
      </c>
      <c r="R107" s="142">
        <v>1</v>
      </c>
      <c r="S107" s="142">
        <v>580</v>
      </c>
    </row>
    <row r="108" spans="2:19" ht="26.25">
      <c r="B108" s="139">
        <v>81</v>
      </c>
      <c r="C108" s="140" t="s">
        <v>877</v>
      </c>
      <c r="D108" s="141" t="s">
        <v>5</v>
      </c>
      <c r="E108" s="140" t="s">
        <v>19</v>
      </c>
      <c r="F108" s="140" t="s">
        <v>876</v>
      </c>
      <c r="G108" s="142">
        <v>1</v>
      </c>
      <c r="H108" s="143">
        <v>8</v>
      </c>
      <c r="I108" s="144">
        <v>4</v>
      </c>
      <c r="J108" s="145">
        <v>4</v>
      </c>
      <c r="K108" s="146">
        <v>1</v>
      </c>
      <c r="L108" s="147" t="e">
        <f>#REF!</f>
        <v>#REF!</v>
      </c>
      <c r="M108" s="142" t="e">
        <f>#REF!</f>
        <v>#REF!</v>
      </c>
      <c r="N108" s="148">
        <f t="shared" si="11"/>
        <v>1</v>
      </c>
      <c r="O108" s="142">
        <f t="shared" si="12"/>
        <v>8</v>
      </c>
      <c r="P108" s="142">
        <f t="shared" si="13"/>
        <v>4</v>
      </c>
      <c r="Q108" s="142">
        <f t="shared" si="14"/>
        <v>4</v>
      </c>
      <c r="R108" s="142">
        <v>1</v>
      </c>
      <c r="S108" s="142">
        <v>8</v>
      </c>
    </row>
    <row r="109" spans="2:19" ht="26.25">
      <c r="B109" s="139">
        <v>82</v>
      </c>
      <c r="C109" s="140" t="s">
        <v>875</v>
      </c>
      <c r="D109" s="141" t="s">
        <v>5</v>
      </c>
      <c r="E109" s="140" t="s">
        <v>19</v>
      </c>
      <c r="F109" s="140" t="s">
        <v>874</v>
      </c>
      <c r="G109" s="142">
        <v>1</v>
      </c>
      <c r="H109" s="143">
        <v>150</v>
      </c>
      <c r="I109" s="144">
        <v>75</v>
      </c>
      <c r="J109" s="145">
        <v>75</v>
      </c>
      <c r="K109" s="146">
        <v>1</v>
      </c>
      <c r="L109" s="147" t="e">
        <f>#REF!</f>
        <v>#REF!</v>
      </c>
      <c r="M109" s="142" t="e">
        <f>#REF!</f>
        <v>#REF!</v>
      </c>
      <c r="N109" s="148">
        <f t="shared" si="11"/>
        <v>1</v>
      </c>
      <c r="O109" s="142">
        <f t="shared" si="12"/>
        <v>150</v>
      </c>
      <c r="P109" s="142">
        <f t="shared" si="13"/>
        <v>75</v>
      </c>
      <c r="Q109" s="142">
        <f t="shared" si="14"/>
        <v>75</v>
      </c>
      <c r="R109" s="142">
        <v>1</v>
      </c>
      <c r="S109" s="142">
        <v>150</v>
      </c>
    </row>
    <row r="110" spans="2:19" ht="26.25">
      <c r="B110" s="139">
        <v>83</v>
      </c>
      <c r="C110" s="140" t="s">
        <v>873</v>
      </c>
      <c r="D110" s="141" t="s">
        <v>5</v>
      </c>
      <c r="E110" s="140" t="s">
        <v>19</v>
      </c>
      <c r="F110" s="140" t="s">
        <v>872</v>
      </c>
      <c r="G110" s="142">
        <v>1</v>
      </c>
      <c r="H110" s="143">
        <v>823</v>
      </c>
      <c r="I110" s="144">
        <v>412</v>
      </c>
      <c r="J110" s="145">
        <v>411</v>
      </c>
      <c r="K110" s="146">
        <v>1</v>
      </c>
      <c r="L110" s="147" t="e">
        <f>#REF!</f>
        <v>#REF!</v>
      </c>
      <c r="M110" s="142" t="e">
        <f>#REF!</f>
        <v>#REF!</v>
      </c>
      <c r="N110" s="148">
        <f t="shared" si="11"/>
        <v>1</v>
      </c>
      <c r="O110" s="142">
        <f t="shared" si="12"/>
        <v>823</v>
      </c>
      <c r="P110" s="142">
        <f t="shared" si="13"/>
        <v>412</v>
      </c>
      <c r="Q110" s="142">
        <f t="shared" si="14"/>
        <v>411</v>
      </c>
      <c r="R110" s="142">
        <v>1</v>
      </c>
      <c r="S110" s="142">
        <v>823</v>
      </c>
    </row>
    <row r="111" spans="2:19" ht="26.25">
      <c r="B111" s="139">
        <v>84</v>
      </c>
      <c r="C111" s="140" t="s">
        <v>871</v>
      </c>
      <c r="D111" s="141" t="s">
        <v>5</v>
      </c>
      <c r="E111" s="140" t="s">
        <v>19</v>
      </c>
      <c r="F111" s="140" t="s">
        <v>870</v>
      </c>
      <c r="G111" s="142">
        <v>1</v>
      </c>
      <c r="H111" s="143">
        <v>408</v>
      </c>
      <c r="I111" s="144">
        <v>204</v>
      </c>
      <c r="J111" s="145">
        <v>204</v>
      </c>
      <c r="K111" s="146">
        <v>1</v>
      </c>
      <c r="L111" s="147" t="e">
        <f>#REF!</f>
        <v>#REF!</v>
      </c>
      <c r="M111" s="142" t="e">
        <f>#REF!</f>
        <v>#REF!</v>
      </c>
      <c r="N111" s="148">
        <f t="shared" si="11"/>
        <v>1</v>
      </c>
      <c r="O111" s="142">
        <f t="shared" si="12"/>
        <v>408</v>
      </c>
      <c r="P111" s="142">
        <f t="shared" si="13"/>
        <v>204</v>
      </c>
      <c r="Q111" s="142">
        <f t="shared" si="14"/>
        <v>204</v>
      </c>
      <c r="R111" s="142">
        <v>1</v>
      </c>
      <c r="S111" s="142">
        <v>408</v>
      </c>
    </row>
    <row r="112" spans="2:19" ht="26.25">
      <c r="B112" s="139">
        <v>85</v>
      </c>
      <c r="C112" s="140" t="s">
        <v>869</v>
      </c>
      <c r="D112" s="141" t="s">
        <v>5</v>
      </c>
      <c r="E112" s="140" t="s">
        <v>19</v>
      </c>
      <c r="F112" s="140" t="s">
        <v>868</v>
      </c>
      <c r="G112" s="142">
        <v>6</v>
      </c>
      <c r="H112" s="143">
        <v>54</v>
      </c>
      <c r="I112" s="144">
        <v>30</v>
      </c>
      <c r="J112" s="145">
        <v>24</v>
      </c>
      <c r="K112" s="146">
        <v>1</v>
      </c>
      <c r="L112" s="147" t="e">
        <f>#REF!</f>
        <v>#REF!</v>
      </c>
      <c r="M112" s="142" t="e">
        <f>#REF!</f>
        <v>#REF!</v>
      </c>
      <c r="N112" s="148">
        <f t="shared" si="11"/>
        <v>6</v>
      </c>
      <c r="O112" s="142">
        <f t="shared" si="12"/>
        <v>54</v>
      </c>
      <c r="P112" s="142">
        <f t="shared" si="13"/>
        <v>30</v>
      </c>
      <c r="Q112" s="142">
        <f t="shared" si="14"/>
        <v>24</v>
      </c>
      <c r="R112" s="142">
        <v>6</v>
      </c>
      <c r="S112" s="142">
        <v>54</v>
      </c>
    </row>
    <row r="113" spans="2:19" ht="26.25">
      <c r="B113" s="139">
        <v>86</v>
      </c>
      <c r="C113" s="140" t="s">
        <v>93</v>
      </c>
      <c r="D113" s="141" t="s">
        <v>5</v>
      </c>
      <c r="E113" s="140" t="s">
        <v>19</v>
      </c>
      <c r="F113" s="140" t="s">
        <v>867</v>
      </c>
      <c r="G113" s="142">
        <v>1</v>
      </c>
      <c r="H113" s="143">
        <v>820</v>
      </c>
      <c r="I113" s="144">
        <v>410</v>
      </c>
      <c r="J113" s="145">
        <v>410</v>
      </c>
      <c r="K113" s="146">
        <v>1</v>
      </c>
      <c r="L113" s="147" t="e">
        <f>#REF!</f>
        <v>#REF!</v>
      </c>
      <c r="M113" s="142" t="e">
        <f>#REF!</f>
        <v>#REF!</v>
      </c>
      <c r="N113" s="148">
        <f t="shared" si="11"/>
        <v>1</v>
      </c>
      <c r="O113" s="142">
        <f t="shared" si="12"/>
        <v>820</v>
      </c>
      <c r="P113" s="142">
        <f t="shared" si="13"/>
        <v>410</v>
      </c>
      <c r="Q113" s="142">
        <f t="shared" si="14"/>
        <v>410</v>
      </c>
      <c r="R113" s="142">
        <v>1</v>
      </c>
      <c r="S113" s="142">
        <v>820</v>
      </c>
    </row>
    <row r="114" spans="2:19" ht="26.25">
      <c r="B114" s="139">
        <v>87</v>
      </c>
      <c r="C114" s="140" t="s">
        <v>866</v>
      </c>
      <c r="D114" s="141" t="s">
        <v>5</v>
      </c>
      <c r="E114" s="140" t="s">
        <v>19</v>
      </c>
      <c r="F114" s="140" t="s">
        <v>865</v>
      </c>
      <c r="G114" s="142">
        <v>1</v>
      </c>
      <c r="H114" s="143">
        <v>92</v>
      </c>
      <c r="I114" s="144">
        <v>46</v>
      </c>
      <c r="J114" s="145">
        <v>46</v>
      </c>
      <c r="K114" s="146">
        <v>1</v>
      </c>
      <c r="L114" s="147" t="e">
        <f>#REF!</f>
        <v>#REF!</v>
      </c>
      <c r="M114" s="142" t="e">
        <f>#REF!</f>
        <v>#REF!</v>
      </c>
      <c r="N114" s="148">
        <f t="shared" si="11"/>
        <v>1</v>
      </c>
      <c r="O114" s="142">
        <f t="shared" si="12"/>
        <v>92</v>
      </c>
      <c r="P114" s="142">
        <f t="shared" si="13"/>
        <v>46</v>
      </c>
      <c r="Q114" s="142">
        <f t="shared" si="14"/>
        <v>46</v>
      </c>
      <c r="R114" s="142">
        <v>1</v>
      </c>
      <c r="S114" s="142">
        <v>92</v>
      </c>
    </row>
    <row r="115" spans="2:19" ht="26.25">
      <c r="B115" s="139">
        <v>88</v>
      </c>
      <c r="C115" s="140" t="s">
        <v>864</v>
      </c>
      <c r="D115" s="141" t="s">
        <v>5</v>
      </c>
      <c r="E115" s="140" t="s">
        <v>19</v>
      </c>
      <c r="F115" s="140" t="s">
        <v>863</v>
      </c>
      <c r="G115" s="142">
        <v>1</v>
      </c>
      <c r="H115" s="143">
        <v>392</v>
      </c>
      <c r="I115" s="144">
        <v>196</v>
      </c>
      <c r="J115" s="145">
        <v>196</v>
      </c>
      <c r="K115" s="146">
        <v>1</v>
      </c>
      <c r="L115" s="147" t="e">
        <f>#REF!</f>
        <v>#REF!</v>
      </c>
      <c r="M115" s="142" t="e">
        <f>#REF!</f>
        <v>#REF!</v>
      </c>
      <c r="N115" s="148">
        <f t="shared" si="11"/>
        <v>1</v>
      </c>
      <c r="O115" s="142">
        <f t="shared" si="12"/>
        <v>392</v>
      </c>
      <c r="P115" s="142">
        <f t="shared" si="13"/>
        <v>196</v>
      </c>
      <c r="Q115" s="142">
        <f t="shared" si="14"/>
        <v>196</v>
      </c>
      <c r="R115" s="142">
        <v>1</v>
      </c>
      <c r="S115" s="142">
        <v>392</v>
      </c>
    </row>
    <row r="116" spans="2:19" ht="26.25">
      <c r="B116" s="139">
        <v>89</v>
      </c>
      <c r="C116" s="140" t="s">
        <v>862</v>
      </c>
      <c r="D116" s="141" t="s">
        <v>5</v>
      </c>
      <c r="E116" s="140" t="s">
        <v>19</v>
      </c>
      <c r="F116" s="140" t="s">
        <v>861</v>
      </c>
      <c r="G116" s="142">
        <v>12</v>
      </c>
      <c r="H116" s="143">
        <v>120</v>
      </c>
      <c r="I116" s="144">
        <v>60</v>
      </c>
      <c r="J116" s="145">
        <v>60</v>
      </c>
      <c r="K116" s="146">
        <v>1</v>
      </c>
      <c r="L116" s="147" t="e">
        <f>#REF!</f>
        <v>#REF!</v>
      </c>
      <c r="M116" s="142" t="e">
        <f>#REF!</f>
        <v>#REF!</v>
      </c>
      <c r="N116" s="148">
        <f t="shared" si="11"/>
        <v>12</v>
      </c>
      <c r="O116" s="142">
        <f t="shared" si="12"/>
        <v>120</v>
      </c>
      <c r="P116" s="142">
        <f t="shared" si="13"/>
        <v>60</v>
      </c>
      <c r="Q116" s="142">
        <f t="shared" si="14"/>
        <v>60</v>
      </c>
      <c r="R116" s="142">
        <v>12</v>
      </c>
      <c r="S116" s="142">
        <v>120</v>
      </c>
    </row>
    <row r="117" spans="2:19" ht="26.25">
      <c r="B117" s="139">
        <v>90</v>
      </c>
      <c r="C117" s="140" t="s">
        <v>860</v>
      </c>
      <c r="D117" s="141" t="s">
        <v>5</v>
      </c>
      <c r="E117" s="140" t="s">
        <v>19</v>
      </c>
      <c r="F117" s="140" t="s">
        <v>859</v>
      </c>
      <c r="G117" s="142">
        <v>3</v>
      </c>
      <c r="H117" s="143">
        <v>39</v>
      </c>
      <c r="I117" s="144">
        <v>21</v>
      </c>
      <c r="J117" s="145">
        <v>18</v>
      </c>
      <c r="K117" s="146">
        <v>1</v>
      </c>
      <c r="L117" s="147" t="e">
        <f>#REF!</f>
        <v>#REF!</v>
      </c>
      <c r="M117" s="142" t="e">
        <f>#REF!</f>
        <v>#REF!</v>
      </c>
      <c r="N117" s="148">
        <f t="shared" si="11"/>
        <v>3</v>
      </c>
      <c r="O117" s="142">
        <f t="shared" si="12"/>
        <v>39</v>
      </c>
      <c r="P117" s="142">
        <f t="shared" si="13"/>
        <v>21</v>
      </c>
      <c r="Q117" s="142">
        <f t="shared" si="14"/>
        <v>18</v>
      </c>
      <c r="R117" s="142">
        <v>3</v>
      </c>
      <c r="S117" s="142">
        <v>39</v>
      </c>
    </row>
    <row r="118" spans="2:19" ht="26.25">
      <c r="B118" s="139">
        <v>91</v>
      </c>
      <c r="C118" s="140" t="s">
        <v>858</v>
      </c>
      <c r="D118" s="141" t="s">
        <v>5</v>
      </c>
      <c r="E118" s="140" t="s">
        <v>19</v>
      </c>
      <c r="F118" s="140" t="s">
        <v>857</v>
      </c>
      <c r="G118" s="142">
        <v>1</v>
      </c>
      <c r="H118" s="143">
        <v>677</v>
      </c>
      <c r="I118" s="144">
        <v>339</v>
      </c>
      <c r="J118" s="145">
        <v>338</v>
      </c>
      <c r="K118" s="146">
        <v>1</v>
      </c>
      <c r="L118" s="147" t="e">
        <f>#REF!</f>
        <v>#REF!</v>
      </c>
      <c r="M118" s="142" t="e">
        <f>#REF!</f>
        <v>#REF!</v>
      </c>
      <c r="N118" s="148">
        <f t="shared" si="11"/>
        <v>1</v>
      </c>
      <c r="O118" s="142">
        <f t="shared" si="12"/>
        <v>677</v>
      </c>
      <c r="P118" s="142">
        <f t="shared" si="13"/>
        <v>339</v>
      </c>
      <c r="Q118" s="142">
        <f t="shared" si="14"/>
        <v>338</v>
      </c>
      <c r="R118" s="142">
        <v>1</v>
      </c>
      <c r="S118" s="142">
        <v>677</v>
      </c>
    </row>
    <row r="119" spans="2:19" ht="26.25">
      <c r="B119" s="139">
        <v>92</v>
      </c>
      <c r="C119" s="140" t="s">
        <v>856</v>
      </c>
      <c r="D119" s="141" t="s">
        <v>5</v>
      </c>
      <c r="E119" s="140" t="s">
        <v>19</v>
      </c>
      <c r="F119" s="140" t="s">
        <v>855</v>
      </c>
      <c r="G119" s="142">
        <v>1</v>
      </c>
      <c r="H119" s="143">
        <v>195</v>
      </c>
      <c r="I119" s="144">
        <v>98</v>
      </c>
      <c r="J119" s="145">
        <v>97</v>
      </c>
      <c r="K119" s="146">
        <v>1</v>
      </c>
      <c r="L119" s="147" t="e">
        <f>#REF!</f>
        <v>#REF!</v>
      </c>
      <c r="M119" s="142" t="e">
        <f>#REF!</f>
        <v>#REF!</v>
      </c>
      <c r="N119" s="148">
        <f t="shared" si="11"/>
        <v>1</v>
      </c>
      <c r="O119" s="142">
        <f t="shared" si="12"/>
        <v>195</v>
      </c>
      <c r="P119" s="142">
        <f t="shared" si="13"/>
        <v>98</v>
      </c>
      <c r="Q119" s="142">
        <f t="shared" si="14"/>
        <v>97</v>
      </c>
      <c r="R119" s="142">
        <v>1</v>
      </c>
      <c r="S119" s="142">
        <v>195</v>
      </c>
    </row>
    <row r="120" spans="2:19" ht="26.25">
      <c r="B120" s="139">
        <v>93</v>
      </c>
      <c r="C120" s="140" t="s">
        <v>854</v>
      </c>
      <c r="D120" s="141" t="s">
        <v>5</v>
      </c>
      <c r="E120" s="140" t="s">
        <v>19</v>
      </c>
      <c r="F120" s="140" t="s">
        <v>853</v>
      </c>
      <c r="G120" s="142">
        <v>1</v>
      </c>
      <c r="H120" s="143">
        <v>15</v>
      </c>
      <c r="I120" s="144">
        <v>8</v>
      </c>
      <c r="J120" s="145">
        <v>7</v>
      </c>
      <c r="K120" s="146">
        <v>1</v>
      </c>
      <c r="L120" s="147" t="e">
        <f>#REF!</f>
        <v>#REF!</v>
      </c>
      <c r="M120" s="142" t="e">
        <f>#REF!</f>
        <v>#REF!</v>
      </c>
      <c r="N120" s="148">
        <f t="shared" si="11"/>
        <v>1</v>
      </c>
      <c r="O120" s="142">
        <f t="shared" si="12"/>
        <v>15</v>
      </c>
      <c r="P120" s="142">
        <f t="shared" si="13"/>
        <v>8</v>
      </c>
      <c r="Q120" s="142">
        <f t="shared" si="14"/>
        <v>7</v>
      </c>
      <c r="R120" s="142">
        <v>1</v>
      </c>
      <c r="S120" s="142">
        <v>15</v>
      </c>
    </row>
    <row r="121" spans="2:19" ht="26.25">
      <c r="B121" s="139">
        <v>94</v>
      </c>
      <c r="C121" s="140" t="s">
        <v>852</v>
      </c>
      <c r="D121" s="141" t="s">
        <v>5</v>
      </c>
      <c r="E121" s="140" t="s">
        <v>19</v>
      </c>
      <c r="F121" s="140" t="s">
        <v>851</v>
      </c>
      <c r="G121" s="142">
        <v>1</v>
      </c>
      <c r="H121" s="143">
        <v>18</v>
      </c>
      <c r="I121" s="144">
        <v>9</v>
      </c>
      <c r="J121" s="145">
        <v>9</v>
      </c>
      <c r="K121" s="146">
        <v>1</v>
      </c>
      <c r="L121" s="147" t="e">
        <f>#REF!</f>
        <v>#REF!</v>
      </c>
      <c r="M121" s="142" t="e">
        <f>#REF!</f>
        <v>#REF!</v>
      </c>
      <c r="N121" s="148">
        <f t="shared" si="11"/>
        <v>1</v>
      </c>
      <c r="O121" s="142">
        <f t="shared" si="12"/>
        <v>18</v>
      </c>
      <c r="P121" s="142">
        <f t="shared" si="13"/>
        <v>9</v>
      </c>
      <c r="Q121" s="142">
        <f t="shared" si="14"/>
        <v>9</v>
      </c>
      <c r="R121" s="142">
        <v>1</v>
      </c>
      <c r="S121" s="142">
        <v>18</v>
      </c>
    </row>
    <row r="122" spans="2:19" ht="26.25">
      <c r="B122" s="139">
        <v>95</v>
      </c>
      <c r="C122" s="140" t="s">
        <v>850</v>
      </c>
      <c r="D122" s="141" t="s">
        <v>5</v>
      </c>
      <c r="E122" s="140" t="s">
        <v>19</v>
      </c>
      <c r="F122" s="140" t="s">
        <v>849</v>
      </c>
      <c r="G122" s="142">
        <v>2</v>
      </c>
      <c r="H122" s="143">
        <v>14</v>
      </c>
      <c r="I122" s="144">
        <v>8</v>
      </c>
      <c r="J122" s="145">
        <v>6</v>
      </c>
      <c r="K122" s="146">
        <v>1</v>
      </c>
      <c r="L122" s="147" t="e">
        <f>#REF!</f>
        <v>#REF!</v>
      </c>
      <c r="M122" s="142" t="e">
        <f>#REF!</f>
        <v>#REF!</v>
      </c>
      <c r="N122" s="148">
        <f t="shared" si="11"/>
        <v>2</v>
      </c>
      <c r="O122" s="142">
        <f t="shared" si="12"/>
        <v>14</v>
      </c>
      <c r="P122" s="142">
        <f t="shared" si="13"/>
        <v>8</v>
      </c>
      <c r="Q122" s="142">
        <f t="shared" si="14"/>
        <v>6</v>
      </c>
      <c r="R122" s="142">
        <v>2</v>
      </c>
      <c r="S122" s="142">
        <v>14</v>
      </c>
    </row>
    <row r="123" spans="2:19" ht="26.25">
      <c r="B123" s="139">
        <v>96</v>
      </c>
      <c r="C123" s="140" t="s">
        <v>848</v>
      </c>
      <c r="D123" s="141" t="s">
        <v>5</v>
      </c>
      <c r="E123" s="140" t="s">
        <v>19</v>
      </c>
      <c r="F123" s="140" t="s">
        <v>847</v>
      </c>
      <c r="G123" s="142">
        <v>1</v>
      </c>
      <c r="H123" s="143">
        <v>780</v>
      </c>
      <c r="I123" s="144">
        <v>390</v>
      </c>
      <c r="J123" s="145">
        <v>390</v>
      </c>
      <c r="K123" s="146">
        <v>1</v>
      </c>
      <c r="L123" s="147" t="e">
        <f>#REF!</f>
        <v>#REF!</v>
      </c>
      <c r="M123" s="142" t="e">
        <f>#REF!</f>
        <v>#REF!</v>
      </c>
      <c r="N123" s="148">
        <f t="shared" si="11"/>
        <v>1</v>
      </c>
      <c r="O123" s="142">
        <f t="shared" si="12"/>
        <v>780</v>
      </c>
      <c r="P123" s="142">
        <f t="shared" si="13"/>
        <v>390</v>
      </c>
      <c r="Q123" s="142">
        <f t="shared" si="14"/>
        <v>390</v>
      </c>
      <c r="R123" s="142">
        <v>1</v>
      </c>
      <c r="S123" s="142">
        <v>780</v>
      </c>
    </row>
    <row r="124" spans="2:19" ht="26.25">
      <c r="B124" s="139">
        <v>97</v>
      </c>
      <c r="C124" s="140" t="s">
        <v>846</v>
      </c>
      <c r="D124" s="141" t="s">
        <v>5</v>
      </c>
      <c r="E124" s="140" t="s">
        <v>19</v>
      </c>
      <c r="F124" s="140" t="s">
        <v>845</v>
      </c>
      <c r="G124" s="142">
        <v>1</v>
      </c>
      <c r="H124" s="143">
        <v>365</v>
      </c>
      <c r="I124" s="144">
        <v>183</v>
      </c>
      <c r="J124" s="145">
        <v>182</v>
      </c>
      <c r="K124" s="146">
        <v>1</v>
      </c>
      <c r="L124" s="147" t="e">
        <f>#REF!</f>
        <v>#REF!</v>
      </c>
      <c r="M124" s="142" t="e">
        <f>#REF!</f>
        <v>#REF!</v>
      </c>
      <c r="N124" s="148">
        <f t="shared" si="11"/>
        <v>1</v>
      </c>
      <c r="O124" s="142">
        <f t="shared" si="12"/>
        <v>365</v>
      </c>
      <c r="P124" s="142">
        <f t="shared" si="13"/>
        <v>183</v>
      </c>
      <c r="Q124" s="142">
        <f t="shared" si="14"/>
        <v>182</v>
      </c>
      <c r="R124" s="142">
        <v>1</v>
      </c>
      <c r="S124" s="142">
        <v>365</v>
      </c>
    </row>
    <row r="125" spans="2:19" ht="27" thickBot="1">
      <c r="B125" s="139">
        <v>98</v>
      </c>
      <c r="C125" s="140" t="s">
        <v>32</v>
      </c>
      <c r="D125" s="141" t="s">
        <v>5</v>
      </c>
      <c r="E125" s="140" t="s">
        <v>31</v>
      </c>
      <c r="F125" s="140" t="s">
        <v>30</v>
      </c>
      <c r="G125" s="142">
        <v>1</v>
      </c>
      <c r="H125" s="143">
        <v>10.870000000000001</v>
      </c>
      <c r="I125" s="144">
        <v>5</v>
      </c>
      <c r="J125" s="145">
        <v>5.87</v>
      </c>
      <c r="K125" s="146">
        <v>1</v>
      </c>
      <c r="L125" s="147" t="e">
        <f>#REF!</f>
        <v>#REF!</v>
      </c>
      <c r="M125" s="142" t="e">
        <f>#REF!</f>
        <v>#REF!</v>
      </c>
      <c r="N125" s="148">
        <f t="shared" si="11"/>
        <v>1</v>
      </c>
      <c r="O125" s="142">
        <f t="shared" si="12"/>
        <v>10.870000000000001</v>
      </c>
      <c r="P125" s="142">
        <f t="shared" si="13"/>
        <v>5</v>
      </c>
      <c r="Q125" s="142">
        <f t="shared" si="14"/>
        <v>5.87</v>
      </c>
      <c r="R125" s="142">
        <v>1</v>
      </c>
      <c r="S125" s="142">
        <v>10.870000000000001</v>
      </c>
    </row>
    <row r="126" spans="2:10" ht="27" thickBot="1">
      <c r="B126" s="149"/>
      <c r="C126" s="150" t="s">
        <v>844</v>
      </c>
      <c r="D126" s="13" t="s">
        <v>0</v>
      </c>
      <c r="E126" s="12" t="s">
        <v>0</v>
      </c>
      <c r="F126" s="12" t="s">
        <v>0</v>
      </c>
      <c r="G126" s="151">
        <f>SUM(Холмок!N77:N125)</f>
        <v>89</v>
      </c>
      <c r="H126" s="152">
        <f>SUM(Холмок!O77:O125)</f>
        <v>31693.579999999998</v>
      </c>
      <c r="I126" s="153">
        <f>SUM(Холмок!P77:P125)</f>
        <v>15856.37</v>
      </c>
      <c r="J126" s="154">
        <f>SUM(Холмок!Q77:Q125)</f>
        <v>15837.210000000001</v>
      </c>
    </row>
    <row r="127" spans="2:10" ht="13.5" thickBot="1">
      <c r="B127" s="149"/>
      <c r="C127" s="150" t="s">
        <v>1</v>
      </c>
      <c r="D127" s="13" t="s">
        <v>0</v>
      </c>
      <c r="E127" s="12" t="s">
        <v>0</v>
      </c>
      <c r="F127" s="12" t="s">
        <v>0</v>
      </c>
      <c r="G127" s="151">
        <f>SUM(Холмок!N26:N126)</f>
        <v>134</v>
      </c>
      <c r="H127" s="152">
        <f>SUM(Холмок!O26:O126)</f>
        <v>262338.81</v>
      </c>
      <c r="I127" s="153">
        <f>SUM(Холмок!P26:P126)</f>
        <v>84814.54999999999</v>
      </c>
      <c r="J127" s="154">
        <f>SUM(Холмок!Q26:Q126)</f>
        <v>177524.26000000004</v>
      </c>
    </row>
    <row r="128" spans="2:10" ht="13.5" thickBot="1">
      <c r="B128" s="284" t="s">
        <v>12</v>
      </c>
      <c r="C128" s="285"/>
      <c r="D128" s="27"/>
      <c r="E128" s="27"/>
      <c r="F128" s="27"/>
      <c r="G128" s="27"/>
      <c r="H128" s="155"/>
      <c r="I128" s="27"/>
      <c r="J128" s="138"/>
    </row>
    <row r="129" spans="2:19" ht="79.5" thickBot="1">
      <c r="B129" s="139">
        <v>99</v>
      </c>
      <c r="C129" s="140" t="s">
        <v>843</v>
      </c>
      <c r="D129" s="141" t="s">
        <v>5</v>
      </c>
      <c r="E129" s="140" t="s">
        <v>842</v>
      </c>
      <c r="F129" s="231" t="s">
        <v>841</v>
      </c>
      <c r="G129" s="232">
        <v>1</v>
      </c>
      <c r="H129" s="233">
        <v>514720.68000000005</v>
      </c>
      <c r="I129" s="234">
        <v>91914.45000000001</v>
      </c>
      <c r="J129" s="235">
        <v>422806.23000000004</v>
      </c>
      <c r="K129" s="146">
        <v>1</v>
      </c>
      <c r="L129" s="147" t="e">
        <f>#REF!</f>
        <v>#REF!</v>
      </c>
      <c r="M129" s="142" t="e">
        <f>#REF!</f>
        <v>#REF!</v>
      </c>
      <c r="N129" s="148">
        <f>G129</f>
        <v>1</v>
      </c>
      <c r="O129" s="142">
        <f>H129</f>
        <v>514720.68000000005</v>
      </c>
      <c r="P129" s="142">
        <f>I129</f>
        <v>91914.45000000001</v>
      </c>
      <c r="Q129" s="142">
        <f>J129</f>
        <v>422806.23000000004</v>
      </c>
      <c r="R129" s="142">
        <v>1</v>
      </c>
      <c r="S129" s="142">
        <v>514720.68000000005</v>
      </c>
    </row>
    <row r="130" spans="2:23" ht="27" thickBot="1">
      <c r="B130" s="149"/>
      <c r="C130" s="150" t="s">
        <v>840</v>
      </c>
      <c r="D130" s="13" t="s">
        <v>0</v>
      </c>
      <c r="E130" s="12" t="s">
        <v>0</v>
      </c>
      <c r="F130" s="12" t="s">
        <v>0</v>
      </c>
      <c r="G130" s="151">
        <f>SUM(Холмок!N128:N129)</f>
        <v>1</v>
      </c>
      <c r="H130" s="152">
        <f>SUM(Холмок!O128:O129)</f>
        <v>514720.68000000005</v>
      </c>
      <c r="I130" s="153">
        <f>SUM(Холмок!P128:P129)</f>
        <v>91914.45000000001</v>
      </c>
      <c r="J130" s="154">
        <f>SUM(Холмок!Q128:Q129)</f>
        <v>422806.23000000004</v>
      </c>
      <c r="U130" s="156"/>
      <c r="V130" s="156"/>
      <c r="W130" s="156"/>
    </row>
    <row r="131" spans="2:10" ht="13.5" thickBot="1">
      <c r="B131" s="284" t="s">
        <v>7</v>
      </c>
      <c r="C131" s="285"/>
      <c r="D131" s="27"/>
      <c r="E131" s="27"/>
      <c r="F131" s="27"/>
      <c r="G131" s="27"/>
      <c r="H131" s="155"/>
      <c r="I131" s="27"/>
      <c r="J131" s="138"/>
    </row>
    <row r="132" spans="2:19" ht="53.25" thickBot="1">
      <c r="B132" s="139">
        <v>100</v>
      </c>
      <c r="C132" s="140" t="s">
        <v>839</v>
      </c>
      <c r="D132" s="141" t="s">
        <v>5</v>
      </c>
      <c r="E132" s="140" t="s">
        <v>205</v>
      </c>
      <c r="F132" s="140" t="s">
        <v>838</v>
      </c>
      <c r="G132" s="236">
        <v>1</v>
      </c>
      <c r="H132" s="237">
        <v>41729</v>
      </c>
      <c r="I132" s="238">
        <v>41729</v>
      </c>
      <c r="J132" s="239">
        <v>0</v>
      </c>
      <c r="K132" s="146">
        <v>1</v>
      </c>
      <c r="L132" s="147" t="e">
        <f>#REF!</f>
        <v>#REF!</v>
      </c>
      <c r="M132" s="142" t="e">
        <f>#REF!</f>
        <v>#REF!</v>
      </c>
      <c r="N132" s="148">
        <f>G132</f>
        <v>1</v>
      </c>
      <c r="O132" s="142">
        <f>H132</f>
        <v>41729</v>
      </c>
      <c r="P132" s="142">
        <f>I132</f>
        <v>41729</v>
      </c>
      <c r="Q132" s="142">
        <f>J132</f>
        <v>0</v>
      </c>
      <c r="R132" s="142">
        <v>1</v>
      </c>
      <c r="S132" s="142">
        <v>41729</v>
      </c>
    </row>
    <row r="133" spans="2:10" ht="27" thickBot="1">
      <c r="B133" s="149"/>
      <c r="C133" s="150" t="s">
        <v>837</v>
      </c>
      <c r="D133" s="13" t="s">
        <v>0</v>
      </c>
      <c r="E133" s="12" t="s">
        <v>0</v>
      </c>
      <c r="F133" s="12" t="s">
        <v>0</v>
      </c>
      <c r="G133" s="151">
        <f>SUM(Холмок!N131:N132)</f>
        <v>1</v>
      </c>
      <c r="H133" s="152">
        <f>SUM(Холмок!O131:O132)</f>
        <v>41729</v>
      </c>
      <c r="I133" s="153">
        <f>SUM(Холмок!P131:P132)</f>
        <v>41729</v>
      </c>
      <c r="J133" s="154">
        <f>SUM(Холмок!Q131:Q132)</f>
        <v>0</v>
      </c>
    </row>
    <row r="134" spans="2:10" ht="13.5" thickBot="1">
      <c r="B134" s="168"/>
      <c r="C134" s="169" t="s">
        <v>1</v>
      </c>
      <c r="D134" s="5" t="s">
        <v>0</v>
      </c>
      <c r="E134" s="4" t="s">
        <v>0</v>
      </c>
      <c r="F134" s="4" t="s">
        <v>0</v>
      </c>
      <c r="G134" s="170">
        <f>G132+G130+G126+G76+G69+G51+G24+G19</f>
        <v>141</v>
      </c>
      <c r="H134" s="170">
        <f>H132+H130+H126+H76+H69+H51+H24+H19</f>
        <v>839577.42</v>
      </c>
      <c r="I134" s="170">
        <f>I132+I130+I126+I76+I69+I51+I24+I19</f>
        <v>229799.59</v>
      </c>
      <c r="J134" s="170">
        <f>J132+J130+J126+J76+J69+J51+J24+J19</f>
        <v>609777.8300000001</v>
      </c>
    </row>
    <row r="136" spans="3:9" ht="14.25">
      <c r="C136" s="331" t="s">
        <v>1326</v>
      </c>
      <c r="D136" s="254" t="s">
        <v>1327</v>
      </c>
      <c r="E136" s="254"/>
      <c r="F136" s="254"/>
      <c r="G136" s="254"/>
      <c r="H136" t="s">
        <v>1336</v>
      </c>
      <c r="I136" s="331" t="s">
        <v>1328</v>
      </c>
    </row>
  </sheetData>
  <sheetProtection/>
  <mergeCells count="18">
    <mergeCell ref="E13:E14"/>
    <mergeCell ref="D13:D14"/>
    <mergeCell ref="G13:J13"/>
    <mergeCell ref="B128:C128"/>
    <mergeCell ref="D136:G136"/>
    <mergeCell ref="B131:C131"/>
    <mergeCell ref="G58:G59"/>
    <mergeCell ref="H58:H59"/>
    <mergeCell ref="B52:C52"/>
    <mergeCell ref="B70:C70"/>
    <mergeCell ref="B77:C77"/>
    <mergeCell ref="B10:J10"/>
    <mergeCell ref="B11:J11"/>
    <mergeCell ref="B16:C16"/>
    <mergeCell ref="B20:C20"/>
    <mergeCell ref="B26:C26"/>
    <mergeCell ref="B13:B14"/>
    <mergeCell ref="C13:C14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5:AA148"/>
  <sheetViews>
    <sheetView showGridLines="0" view="pageBreakPreview" zoomScale="85" zoomScaleSheetLayoutView="85" zoomScalePageLayoutView="0" workbookViewId="0" topLeftCell="A1">
      <selection activeCell="D17" sqref="D17"/>
    </sheetView>
  </sheetViews>
  <sheetFormatPr defaultColWidth="9.140625" defaultRowHeight="12.75" customHeight="1"/>
  <cols>
    <col min="1" max="1" width="9.140625" style="126" customWidth="1"/>
    <col min="2" max="2" width="5.7109375" style="126" customWidth="1"/>
    <col min="3" max="3" width="43.140625" style="126" customWidth="1"/>
    <col min="4" max="4" width="9.140625" style="126" customWidth="1"/>
    <col min="5" max="5" width="17.28125" style="126" customWidth="1"/>
    <col min="6" max="6" width="17.7109375" style="126" customWidth="1"/>
    <col min="7" max="7" width="12.8515625" style="126" customWidth="1"/>
    <col min="8" max="8" width="13.8515625" style="126" customWidth="1"/>
    <col min="9" max="9" width="15.00390625" style="126" customWidth="1"/>
    <col min="10" max="10" width="12.57421875" style="126" customWidth="1"/>
    <col min="11" max="19" width="9.140625" style="126" hidden="1" customWidth="1"/>
    <col min="20" max="24" width="9.140625" style="126" customWidth="1"/>
    <col min="25" max="25" width="10.57421875" style="126" bestFit="1" customWidth="1"/>
    <col min="26" max="27" width="9.57421875" style="126" bestFit="1" customWidth="1"/>
    <col min="28" max="16384" width="9.140625" style="126" customWidth="1"/>
  </cols>
  <sheetData>
    <row r="5" spans="9:10" ht="12.75" customHeight="1">
      <c r="I5" s="333"/>
      <c r="J5" s="333"/>
    </row>
    <row r="6" spans="9:10" ht="14.25">
      <c r="I6" s="334" t="s">
        <v>1339</v>
      </c>
      <c r="J6" s="334"/>
    </row>
    <row r="7" spans="9:10" ht="14.25">
      <c r="I7" s="334" t="s">
        <v>1321</v>
      </c>
      <c r="J7" s="334"/>
    </row>
    <row r="8" spans="9:10" ht="14.25">
      <c r="I8" s="334" t="s">
        <v>1322</v>
      </c>
      <c r="J8" s="334"/>
    </row>
    <row r="10" spans="2:10" ht="21.75" customHeight="1">
      <c r="B10" s="280" t="s">
        <v>307</v>
      </c>
      <c r="C10" s="280"/>
      <c r="D10" s="280"/>
      <c r="E10" s="280"/>
      <c r="F10" s="280"/>
      <c r="G10" s="280"/>
      <c r="H10" s="280"/>
      <c r="I10" s="280"/>
      <c r="J10" s="280"/>
    </row>
    <row r="11" spans="2:10" ht="12.75" customHeight="1">
      <c r="B11" s="281" t="s">
        <v>306</v>
      </c>
      <c r="C11" s="281"/>
      <c r="D11" s="281"/>
      <c r="E11" s="281"/>
      <c r="F11" s="281"/>
      <c r="G11" s="281"/>
      <c r="H11" s="281"/>
      <c r="I11" s="281"/>
      <c r="J11" s="281"/>
    </row>
    <row r="12" ht="13.5" thickBot="1">
      <c r="B12" s="125"/>
    </row>
    <row r="13" spans="2:20" ht="36.75" customHeight="1">
      <c r="B13" s="289" t="s">
        <v>305</v>
      </c>
      <c r="C13" s="282" t="s">
        <v>304</v>
      </c>
      <c r="D13" s="282" t="s">
        <v>303</v>
      </c>
      <c r="E13" s="282" t="s">
        <v>302</v>
      </c>
      <c r="F13" s="127" t="s">
        <v>301</v>
      </c>
      <c r="G13" s="286" t="s">
        <v>300</v>
      </c>
      <c r="H13" s="287"/>
      <c r="I13" s="287"/>
      <c r="J13" s="288"/>
      <c r="T13" s="128"/>
    </row>
    <row r="14" spans="2:27" ht="92.25" customHeight="1" thickBot="1">
      <c r="B14" s="290"/>
      <c r="C14" s="283"/>
      <c r="D14" s="283"/>
      <c r="E14" s="283"/>
      <c r="F14" s="129" t="s">
        <v>1223</v>
      </c>
      <c r="G14" s="130" t="s">
        <v>298</v>
      </c>
      <c r="H14" s="131" t="s">
        <v>1222</v>
      </c>
      <c r="I14" s="132" t="s">
        <v>1221</v>
      </c>
      <c r="J14" s="133" t="s">
        <v>475</v>
      </c>
      <c r="X14" s="207"/>
      <c r="Y14" s="156"/>
      <c r="Z14" s="156"/>
      <c r="AA14" s="156"/>
    </row>
    <row r="15" spans="2:10" ht="13.5" thickBot="1">
      <c r="B15" s="134">
        <v>1</v>
      </c>
      <c r="C15" s="135">
        <v>2</v>
      </c>
      <c r="D15" s="135">
        <v>3</v>
      </c>
      <c r="E15" s="135">
        <v>4</v>
      </c>
      <c r="F15" s="135">
        <v>5</v>
      </c>
      <c r="G15" s="135">
        <v>6</v>
      </c>
      <c r="H15" s="135">
        <v>7</v>
      </c>
      <c r="I15" s="136">
        <v>8</v>
      </c>
      <c r="J15" s="137">
        <v>9</v>
      </c>
    </row>
    <row r="16" spans="2:10" ht="15" customHeight="1" thickBot="1">
      <c r="B16" s="284" t="s">
        <v>289</v>
      </c>
      <c r="C16" s="285"/>
      <c r="D16" s="27"/>
      <c r="E16" s="27"/>
      <c r="F16" s="27"/>
      <c r="G16" s="27"/>
      <c r="H16" s="27"/>
      <c r="I16" s="27"/>
      <c r="J16" s="138"/>
    </row>
    <row r="17" spans="2:19" ht="39">
      <c r="B17" s="139">
        <v>1</v>
      </c>
      <c r="C17" s="140" t="s">
        <v>1220</v>
      </c>
      <c r="D17" s="141" t="s">
        <v>5</v>
      </c>
      <c r="E17" s="140" t="s">
        <v>1214</v>
      </c>
      <c r="F17" s="140" t="s">
        <v>1219</v>
      </c>
      <c r="G17" s="142">
        <v>1</v>
      </c>
      <c r="H17" s="147">
        <v>9250</v>
      </c>
      <c r="I17" s="144">
        <v>1927</v>
      </c>
      <c r="J17" s="145">
        <v>7323</v>
      </c>
      <c r="K17" s="146">
        <v>1</v>
      </c>
      <c r="L17" s="147" t="e">
        <f>#REF!</f>
        <v>#REF!</v>
      </c>
      <c r="M17" s="142" t="e">
        <f>#REF!</f>
        <v>#REF!</v>
      </c>
      <c r="N17" s="148">
        <f aca="true" t="shared" si="0" ref="N17:Q19">G17</f>
        <v>1</v>
      </c>
      <c r="O17" s="142">
        <f t="shared" si="0"/>
        <v>9250</v>
      </c>
      <c r="P17" s="142">
        <f t="shared" si="0"/>
        <v>1927</v>
      </c>
      <c r="Q17" s="142">
        <f t="shared" si="0"/>
        <v>7323</v>
      </c>
      <c r="R17" s="142">
        <v>1</v>
      </c>
      <c r="S17" s="142">
        <v>9250</v>
      </c>
    </row>
    <row r="18" spans="2:24" ht="26.25">
      <c r="B18" s="139">
        <v>2</v>
      </c>
      <c r="C18" s="140" t="s">
        <v>1218</v>
      </c>
      <c r="D18" s="141" t="s">
        <v>5</v>
      </c>
      <c r="E18" s="140" t="s">
        <v>1217</v>
      </c>
      <c r="F18" s="140" t="s">
        <v>1216</v>
      </c>
      <c r="G18" s="142">
        <v>1</v>
      </c>
      <c r="H18" s="147">
        <v>20000</v>
      </c>
      <c r="I18" s="144">
        <v>4500.09</v>
      </c>
      <c r="J18" s="145">
        <v>15499.91</v>
      </c>
      <c r="K18" s="146">
        <v>1</v>
      </c>
      <c r="L18" s="147" t="e">
        <f>#REF!</f>
        <v>#REF!</v>
      </c>
      <c r="M18" s="142" t="e">
        <f>#REF!</f>
        <v>#REF!</v>
      </c>
      <c r="N18" s="148">
        <f t="shared" si="0"/>
        <v>1</v>
      </c>
      <c r="O18" s="142">
        <f t="shared" si="0"/>
        <v>20000</v>
      </c>
      <c r="P18" s="142">
        <f t="shared" si="0"/>
        <v>4500.09</v>
      </c>
      <c r="Q18" s="142">
        <f t="shared" si="0"/>
        <v>15499.91</v>
      </c>
      <c r="R18" s="142">
        <v>1</v>
      </c>
      <c r="S18" s="142">
        <v>20000</v>
      </c>
      <c r="X18" s="156"/>
    </row>
    <row r="19" spans="2:27" ht="39.75" thickBot="1">
      <c r="B19" s="139">
        <v>3</v>
      </c>
      <c r="C19" s="140" t="s">
        <v>1215</v>
      </c>
      <c r="D19" s="141" t="s">
        <v>5</v>
      </c>
      <c r="E19" s="140" t="s">
        <v>1214</v>
      </c>
      <c r="F19" s="140" t="s">
        <v>1213</v>
      </c>
      <c r="G19" s="142">
        <v>1</v>
      </c>
      <c r="H19" s="147">
        <v>2350</v>
      </c>
      <c r="I19" s="144">
        <v>489.5</v>
      </c>
      <c r="J19" s="145">
        <v>1860.5</v>
      </c>
      <c r="K19" s="146">
        <v>1</v>
      </c>
      <c r="L19" s="147" t="e">
        <f>#REF!</f>
        <v>#REF!</v>
      </c>
      <c r="M19" s="142" t="e">
        <f>#REF!</f>
        <v>#REF!</v>
      </c>
      <c r="N19" s="148">
        <f t="shared" si="0"/>
        <v>1</v>
      </c>
      <c r="O19" s="142">
        <f t="shared" si="0"/>
        <v>2350</v>
      </c>
      <c r="P19" s="142">
        <f t="shared" si="0"/>
        <v>489.5</v>
      </c>
      <c r="Q19" s="142">
        <f t="shared" si="0"/>
        <v>1860.5</v>
      </c>
      <c r="R19" s="142">
        <v>1</v>
      </c>
      <c r="S19" s="142">
        <v>2350</v>
      </c>
      <c r="Y19" s="207"/>
      <c r="Z19" s="156"/>
      <c r="AA19" s="156"/>
    </row>
    <row r="20" spans="2:10" ht="13.5" thickBot="1">
      <c r="B20" s="149"/>
      <c r="C20" s="150" t="s">
        <v>1124</v>
      </c>
      <c r="D20" s="13" t="s">
        <v>0</v>
      </c>
      <c r="E20" s="12" t="s">
        <v>0</v>
      </c>
      <c r="F20" s="12" t="s">
        <v>0</v>
      </c>
      <c r="G20" s="151">
        <f>SUM(Сторожниця!N12:N19)</f>
        <v>3</v>
      </c>
      <c r="H20" s="152">
        <f>SUM(Сторожниця!O12:O19)</f>
        <v>31600</v>
      </c>
      <c r="I20" s="153">
        <f>SUM(Сторожниця!P12:P19)</f>
        <v>6916.59</v>
      </c>
      <c r="J20" s="154">
        <f>SUM(Сторожниця!Q12:Q19)</f>
        <v>24683.41</v>
      </c>
    </row>
    <row r="21" spans="2:10" ht="13.5" thickBot="1">
      <c r="B21" s="284" t="s">
        <v>202</v>
      </c>
      <c r="C21" s="285"/>
      <c r="D21" s="27"/>
      <c r="E21" s="27"/>
      <c r="F21" s="27"/>
      <c r="G21" s="27"/>
      <c r="H21" s="27"/>
      <c r="I21" s="27"/>
      <c r="J21" s="138"/>
    </row>
    <row r="22" spans="2:19" ht="26.25">
      <c r="B22" s="139">
        <v>4</v>
      </c>
      <c r="C22" s="140" t="s">
        <v>1212</v>
      </c>
      <c r="D22" s="141" t="s">
        <v>5</v>
      </c>
      <c r="E22" s="140" t="s">
        <v>28</v>
      </c>
      <c r="F22" s="140" t="s">
        <v>1211</v>
      </c>
      <c r="G22" s="142">
        <v>1</v>
      </c>
      <c r="H22" s="147">
        <v>1950</v>
      </c>
      <c r="I22" s="144">
        <v>975</v>
      </c>
      <c r="J22" s="145">
        <v>975</v>
      </c>
      <c r="K22" s="146">
        <v>1</v>
      </c>
      <c r="L22" s="147" t="e">
        <f>#REF!</f>
        <v>#REF!</v>
      </c>
      <c r="M22" s="142" t="e">
        <f>#REF!</f>
        <v>#REF!</v>
      </c>
      <c r="N22" s="148">
        <f aca="true" t="shared" si="1" ref="N22:Q24">G22</f>
        <v>1</v>
      </c>
      <c r="O22" s="142">
        <f t="shared" si="1"/>
        <v>1950</v>
      </c>
      <c r="P22" s="142">
        <f t="shared" si="1"/>
        <v>975</v>
      </c>
      <c r="Q22" s="142">
        <f t="shared" si="1"/>
        <v>975</v>
      </c>
      <c r="R22" s="142">
        <v>1</v>
      </c>
      <c r="S22" s="142">
        <v>1950</v>
      </c>
    </row>
    <row r="23" spans="2:25" ht="26.25">
      <c r="B23" s="139">
        <v>5</v>
      </c>
      <c r="C23" s="140" t="s">
        <v>1210</v>
      </c>
      <c r="D23" s="141" t="s">
        <v>5</v>
      </c>
      <c r="E23" s="140" t="s">
        <v>28</v>
      </c>
      <c r="F23" s="140" t="s">
        <v>1208</v>
      </c>
      <c r="G23" s="142">
        <v>1</v>
      </c>
      <c r="H23" s="147">
        <v>3268.65</v>
      </c>
      <c r="I23" s="144">
        <v>1634.3300000000002</v>
      </c>
      <c r="J23" s="145">
        <v>1634.3200000000002</v>
      </c>
      <c r="K23" s="146">
        <v>1</v>
      </c>
      <c r="L23" s="147" t="e">
        <f>#REF!</f>
        <v>#REF!</v>
      </c>
      <c r="M23" s="142" t="e">
        <f>#REF!</f>
        <v>#REF!</v>
      </c>
      <c r="N23" s="148">
        <f t="shared" si="1"/>
        <v>1</v>
      </c>
      <c r="O23" s="142">
        <f t="shared" si="1"/>
        <v>3268.65</v>
      </c>
      <c r="P23" s="142">
        <f t="shared" si="1"/>
        <v>1634.3300000000002</v>
      </c>
      <c r="Q23" s="142">
        <f t="shared" si="1"/>
        <v>1634.3200000000002</v>
      </c>
      <c r="R23" s="142">
        <v>1</v>
      </c>
      <c r="S23" s="142">
        <v>3268.65</v>
      </c>
      <c r="Y23" s="207"/>
    </row>
    <row r="24" spans="2:27" ht="27" thickBot="1">
      <c r="B24" s="139">
        <v>6</v>
      </c>
      <c r="C24" s="140" t="s">
        <v>1209</v>
      </c>
      <c r="D24" s="141" t="s">
        <v>5</v>
      </c>
      <c r="E24" s="140" t="s">
        <v>28</v>
      </c>
      <c r="F24" s="140" t="s">
        <v>1208</v>
      </c>
      <c r="G24" s="142">
        <v>1</v>
      </c>
      <c r="H24" s="147">
        <v>1950</v>
      </c>
      <c r="I24" s="144">
        <v>975</v>
      </c>
      <c r="J24" s="145">
        <v>975</v>
      </c>
      <c r="K24" s="146">
        <v>1</v>
      </c>
      <c r="L24" s="147" t="e">
        <f>#REF!</f>
        <v>#REF!</v>
      </c>
      <c r="M24" s="142" t="e">
        <f>#REF!</f>
        <v>#REF!</v>
      </c>
      <c r="N24" s="148">
        <f t="shared" si="1"/>
        <v>1</v>
      </c>
      <c r="O24" s="142">
        <f t="shared" si="1"/>
        <v>1950</v>
      </c>
      <c r="P24" s="142">
        <f t="shared" si="1"/>
        <v>975</v>
      </c>
      <c r="Q24" s="142">
        <f t="shared" si="1"/>
        <v>975</v>
      </c>
      <c r="R24" s="142">
        <v>1</v>
      </c>
      <c r="S24" s="142">
        <v>1950</v>
      </c>
      <c r="Y24" s="156"/>
      <c r="Z24" s="156"/>
      <c r="AA24" s="156"/>
    </row>
    <row r="25" spans="2:10" ht="13.5" thickBot="1">
      <c r="B25" s="149"/>
      <c r="C25" s="150" t="s">
        <v>1108</v>
      </c>
      <c r="D25" s="13" t="s">
        <v>0</v>
      </c>
      <c r="E25" s="12" t="s">
        <v>0</v>
      </c>
      <c r="F25" s="12" t="s">
        <v>0</v>
      </c>
      <c r="G25" s="151">
        <f>SUM(Сторожниця!N21:N24)</f>
        <v>3</v>
      </c>
      <c r="H25" s="152">
        <f>SUM(Сторожниця!O21:O24)</f>
        <v>7168.65</v>
      </c>
      <c r="I25" s="153">
        <f>SUM(Сторожниця!P21:P24)</f>
        <v>3584.33</v>
      </c>
      <c r="J25" s="154">
        <f>SUM(Сторожниця!Q21:Q24)</f>
        <v>3584.32</v>
      </c>
    </row>
    <row r="26" spans="2:10" ht="13.5" thickBot="1">
      <c r="B26" s="149"/>
      <c r="C26" s="150" t="s">
        <v>1</v>
      </c>
      <c r="D26" s="13" t="s">
        <v>0</v>
      </c>
      <c r="E26" s="12" t="s">
        <v>0</v>
      </c>
      <c r="F26" s="12" t="s">
        <v>0</v>
      </c>
      <c r="G26" s="151">
        <f>SUM(Сторожниця!N12:N25)</f>
        <v>6</v>
      </c>
      <c r="H26" s="152">
        <f>SUM(Сторожниця!O12:O25)</f>
        <v>38768.65</v>
      </c>
      <c r="I26" s="153">
        <f>SUM(Сторожниця!P12:P25)</f>
        <v>10500.92</v>
      </c>
      <c r="J26" s="154">
        <f>SUM(Сторожниця!Q12:Q25)</f>
        <v>28267.73</v>
      </c>
    </row>
    <row r="27" spans="2:10" ht="13.5" thickBot="1">
      <c r="B27" s="284" t="s">
        <v>289</v>
      </c>
      <c r="C27" s="285"/>
      <c r="D27" s="27"/>
      <c r="E27" s="27"/>
      <c r="F27" s="27"/>
      <c r="G27" s="27"/>
      <c r="H27" s="27"/>
      <c r="I27" s="27"/>
      <c r="J27" s="138"/>
    </row>
    <row r="28" spans="2:25" ht="26.25">
      <c r="B28" s="139">
        <v>7</v>
      </c>
      <c r="C28" s="140" t="s">
        <v>286</v>
      </c>
      <c r="D28" s="141" t="s">
        <v>5</v>
      </c>
      <c r="E28" s="140" t="s">
        <v>283</v>
      </c>
      <c r="F28" s="140" t="s">
        <v>1207</v>
      </c>
      <c r="G28" s="142">
        <v>1</v>
      </c>
      <c r="H28" s="147">
        <v>14124</v>
      </c>
      <c r="I28" s="144">
        <v>1059.3</v>
      </c>
      <c r="J28" s="145">
        <v>13064.7</v>
      </c>
      <c r="K28" s="146">
        <v>1</v>
      </c>
      <c r="L28" s="147" t="e">
        <f>#REF!</f>
        <v>#REF!</v>
      </c>
      <c r="M28" s="142" t="e">
        <f>#REF!</f>
        <v>#REF!</v>
      </c>
      <c r="N28" s="148">
        <f aca="true" t="shared" si="2" ref="N28:N70">G28</f>
        <v>1</v>
      </c>
      <c r="O28" s="142">
        <f aca="true" t="shared" si="3" ref="O28:O70">H28</f>
        <v>14124</v>
      </c>
      <c r="P28" s="142">
        <f aca="true" t="shared" si="4" ref="P28:P70">I28</f>
        <v>1059.3</v>
      </c>
      <c r="Q28" s="142">
        <f aca="true" t="shared" si="5" ref="Q28:Q70">J28</f>
        <v>13064.7</v>
      </c>
      <c r="R28" s="142">
        <v>1</v>
      </c>
      <c r="S28" s="142">
        <v>14124</v>
      </c>
      <c r="X28" s="207"/>
      <c r="Y28" s="207"/>
    </row>
    <row r="29" spans="2:19" ht="39">
      <c r="B29" s="139">
        <v>8</v>
      </c>
      <c r="C29" s="140" t="s">
        <v>390</v>
      </c>
      <c r="D29" s="141" t="s">
        <v>5</v>
      </c>
      <c r="E29" s="140" t="s">
        <v>283</v>
      </c>
      <c r="F29" s="140" t="s">
        <v>1206</v>
      </c>
      <c r="G29" s="142">
        <v>1</v>
      </c>
      <c r="H29" s="147">
        <v>87892</v>
      </c>
      <c r="I29" s="144">
        <v>6591.87</v>
      </c>
      <c r="J29" s="145">
        <v>81300.13</v>
      </c>
      <c r="K29" s="146">
        <v>1</v>
      </c>
      <c r="L29" s="147" t="e">
        <f>#REF!</f>
        <v>#REF!</v>
      </c>
      <c r="M29" s="142" t="e">
        <f>#REF!</f>
        <v>#REF!</v>
      </c>
      <c r="N29" s="148">
        <f t="shared" si="2"/>
        <v>1</v>
      </c>
      <c r="O29" s="142">
        <f t="shared" si="3"/>
        <v>87892</v>
      </c>
      <c r="P29" s="142">
        <f t="shared" si="4"/>
        <v>6591.87</v>
      </c>
      <c r="Q29" s="142">
        <f t="shared" si="5"/>
        <v>81300.13</v>
      </c>
      <c r="R29" s="142">
        <v>1</v>
      </c>
      <c r="S29" s="142">
        <v>87892</v>
      </c>
    </row>
    <row r="30" spans="2:19" ht="26.25">
      <c r="B30" s="139">
        <v>9</v>
      </c>
      <c r="C30" s="140" t="s">
        <v>278</v>
      </c>
      <c r="D30" s="141" t="s">
        <v>5</v>
      </c>
      <c r="E30" s="140" t="s">
        <v>275</v>
      </c>
      <c r="F30" s="140" t="s">
        <v>1205</v>
      </c>
      <c r="G30" s="142">
        <v>1</v>
      </c>
      <c r="H30" s="147">
        <v>6600</v>
      </c>
      <c r="I30" s="144">
        <v>4290</v>
      </c>
      <c r="J30" s="145">
        <v>2310</v>
      </c>
      <c r="K30" s="146">
        <v>1</v>
      </c>
      <c r="L30" s="147" t="e">
        <f>#REF!</f>
        <v>#REF!</v>
      </c>
      <c r="M30" s="142" t="e">
        <f>#REF!</f>
        <v>#REF!</v>
      </c>
      <c r="N30" s="148">
        <f t="shared" si="2"/>
        <v>1</v>
      </c>
      <c r="O30" s="142">
        <f t="shared" si="3"/>
        <v>6600</v>
      </c>
      <c r="P30" s="142">
        <f t="shared" si="4"/>
        <v>4290</v>
      </c>
      <c r="Q30" s="142">
        <f t="shared" si="5"/>
        <v>2310</v>
      </c>
      <c r="R30" s="142">
        <v>1</v>
      </c>
      <c r="S30" s="142">
        <v>6600</v>
      </c>
    </row>
    <row r="31" spans="2:19" ht="39">
      <c r="B31" s="139">
        <v>10</v>
      </c>
      <c r="C31" s="140" t="s">
        <v>276</v>
      </c>
      <c r="D31" s="141" t="s">
        <v>5</v>
      </c>
      <c r="E31" s="140" t="s">
        <v>275</v>
      </c>
      <c r="F31" s="140" t="s">
        <v>1204</v>
      </c>
      <c r="G31" s="142">
        <v>1</v>
      </c>
      <c r="H31" s="147">
        <v>3800</v>
      </c>
      <c r="I31" s="144">
        <v>2470.19</v>
      </c>
      <c r="J31" s="145">
        <v>1329.8100000000002</v>
      </c>
      <c r="K31" s="146">
        <v>1</v>
      </c>
      <c r="L31" s="147" t="e">
        <f>#REF!</f>
        <v>#REF!</v>
      </c>
      <c r="M31" s="142" t="e">
        <f>#REF!</f>
        <v>#REF!</v>
      </c>
      <c r="N31" s="148">
        <f t="shared" si="2"/>
        <v>1</v>
      </c>
      <c r="O31" s="142">
        <f t="shared" si="3"/>
        <v>3800</v>
      </c>
      <c r="P31" s="142">
        <f t="shared" si="4"/>
        <v>2470.19</v>
      </c>
      <c r="Q31" s="142">
        <f t="shared" si="5"/>
        <v>1329.8100000000002</v>
      </c>
      <c r="R31" s="142">
        <v>1</v>
      </c>
      <c r="S31" s="142">
        <v>3800</v>
      </c>
    </row>
    <row r="32" spans="2:19" ht="26.25">
      <c r="B32" s="139">
        <v>11</v>
      </c>
      <c r="C32" s="140" t="s">
        <v>595</v>
      </c>
      <c r="D32" s="141" t="s">
        <v>5</v>
      </c>
      <c r="E32" s="140" t="s">
        <v>386</v>
      </c>
      <c r="F32" s="140" t="s">
        <v>1203</v>
      </c>
      <c r="G32" s="142">
        <v>1</v>
      </c>
      <c r="H32" s="147">
        <v>9600</v>
      </c>
      <c r="I32" s="144">
        <v>6480</v>
      </c>
      <c r="J32" s="145">
        <v>3120</v>
      </c>
      <c r="K32" s="146">
        <v>1</v>
      </c>
      <c r="L32" s="147" t="e">
        <f>#REF!</f>
        <v>#REF!</v>
      </c>
      <c r="M32" s="142" t="e">
        <f>#REF!</f>
        <v>#REF!</v>
      </c>
      <c r="N32" s="148">
        <f t="shared" si="2"/>
        <v>1</v>
      </c>
      <c r="O32" s="142">
        <f t="shared" si="3"/>
        <v>9600</v>
      </c>
      <c r="P32" s="142">
        <f t="shared" si="4"/>
        <v>6480</v>
      </c>
      <c r="Q32" s="142">
        <f t="shared" si="5"/>
        <v>3120</v>
      </c>
      <c r="R32" s="142">
        <v>1</v>
      </c>
      <c r="S32" s="142">
        <v>9600</v>
      </c>
    </row>
    <row r="33" spans="2:19" ht="26.25">
      <c r="B33" s="139">
        <v>12</v>
      </c>
      <c r="C33" s="140" t="s">
        <v>1202</v>
      </c>
      <c r="D33" s="141" t="s">
        <v>5</v>
      </c>
      <c r="E33" s="140" t="s">
        <v>1014</v>
      </c>
      <c r="F33" s="140" t="s">
        <v>1201</v>
      </c>
      <c r="G33" s="142">
        <v>1</v>
      </c>
      <c r="H33" s="147">
        <v>7100</v>
      </c>
      <c r="I33" s="144">
        <v>5622.6900000000005</v>
      </c>
      <c r="J33" s="145">
        <v>1477.3100000000002</v>
      </c>
      <c r="K33" s="146">
        <v>1</v>
      </c>
      <c r="L33" s="147" t="e">
        <f>#REF!</f>
        <v>#REF!</v>
      </c>
      <c r="M33" s="142" t="e">
        <f>#REF!</f>
        <v>#REF!</v>
      </c>
      <c r="N33" s="148">
        <f t="shared" si="2"/>
        <v>1</v>
      </c>
      <c r="O33" s="142">
        <f t="shared" si="3"/>
        <v>7100</v>
      </c>
      <c r="P33" s="142">
        <f t="shared" si="4"/>
        <v>5622.6900000000005</v>
      </c>
      <c r="Q33" s="142">
        <f t="shared" si="5"/>
        <v>1477.3100000000002</v>
      </c>
      <c r="R33" s="142">
        <v>1</v>
      </c>
      <c r="S33" s="142">
        <v>7100</v>
      </c>
    </row>
    <row r="34" spans="2:19" ht="26.25">
      <c r="B34" s="139">
        <v>13</v>
      </c>
      <c r="C34" s="140" t="s">
        <v>273</v>
      </c>
      <c r="D34" s="141" t="s">
        <v>5</v>
      </c>
      <c r="E34" s="140" t="s">
        <v>272</v>
      </c>
      <c r="F34" s="140" t="s">
        <v>1200</v>
      </c>
      <c r="G34" s="142">
        <v>1</v>
      </c>
      <c r="H34" s="147">
        <v>6960</v>
      </c>
      <c r="I34" s="144">
        <v>4466</v>
      </c>
      <c r="J34" s="145">
        <v>2494</v>
      </c>
      <c r="K34" s="146">
        <v>1</v>
      </c>
      <c r="L34" s="147" t="e">
        <f>#REF!</f>
        <v>#REF!</v>
      </c>
      <c r="M34" s="142" t="e">
        <f>#REF!</f>
        <v>#REF!</v>
      </c>
      <c r="N34" s="148">
        <f t="shared" si="2"/>
        <v>1</v>
      </c>
      <c r="O34" s="142">
        <f t="shared" si="3"/>
        <v>6960</v>
      </c>
      <c r="P34" s="142">
        <f t="shared" si="4"/>
        <v>4466</v>
      </c>
      <c r="Q34" s="142">
        <f t="shared" si="5"/>
        <v>2494</v>
      </c>
      <c r="R34" s="142">
        <v>1</v>
      </c>
      <c r="S34" s="142">
        <v>6960</v>
      </c>
    </row>
    <row r="35" spans="2:19" ht="39">
      <c r="B35" s="139">
        <v>14</v>
      </c>
      <c r="C35" s="140" t="s">
        <v>826</v>
      </c>
      <c r="D35" s="141" t="s">
        <v>5</v>
      </c>
      <c r="E35" s="140" t="s">
        <v>825</v>
      </c>
      <c r="F35" s="140" t="s">
        <v>1199</v>
      </c>
      <c r="G35" s="165">
        <v>1</v>
      </c>
      <c r="H35" s="208">
        <v>1908</v>
      </c>
      <c r="I35" s="144">
        <v>1639.7</v>
      </c>
      <c r="J35" s="145">
        <v>268.3</v>
      </c>
      <c r="K35" s="146">
        <v>1</v>
      </c>
      <c r="L35" s="147" t="e">
        <f>#REF!</f>
        <v>#REF!</v>
      </c>
      <c r="M35" s="142" t="e">
        <f>#REF!</f>
        <v>#REF!</v>
      </c>
      <c r="N35" s="148">
        <f t="shared" si="2"/>
        <v>1</v>
      </c>
      <c r="O35" s="142">
        <f t="shared" si="3"/>
        <v>1908</v>
      </c>
      <c r="P35" s="142">
        <f t="shared" si="4"/>
        <v>1639.7</v>
      </c>
      <c r="Q35" s="142">
        <f t="shared" si="5"/>
        <v>268.3</v>
      </c>
      <c r="R35" s="142">
        <v>1</v>
      </c>
      <c r="S35" s="142">
        <v>1908</v>
      </c>
    </row>
    <row r="36" spans="2:19" ht="26.25">
      <c r="B36" s="139">
        <v>15</v>
      </c>
      <c r="C36" s="140" t="s">
        <v>1197</v>
      </c>
      <c r="D36" s="141" t="s">
        <v>5</v>
      </c>
      <c r="E36" s="140" t="s">
        <v>1138</v>
      </c>
      <c r="F36" s="159" t="s">
        <v>1198</v>
      </c>
      <c r="G36" s="160">
        <v>1</v>
      </c>
      <c r="H36" s="181">
        <v>1100</v>
      </c>
      <c r="I36" s="161">
        <v>1100</v>
      </c>
      <c r="J36" s="145">
        <v>0</v>
      </c>
      <c r="K36" s="146">
        <v>1</v>
      </c>
      <c r="L36" s="147" t="e">
        <f>#REF!</f>
        <v>#REF!</v>
      </c>
      <c r="M36" s="142" t="e">
        <f>#REF!</f>
        <v>#REF!</v>
      </c>
      <c r="N36" s="148">
        <f t="shared" si="2"/>
        <v>1</v>
      </c>
      <c r="O36" s="142">
        <f t="shared" si="3"/>
        <v>1100</v>
      </c>
      <c r="P36" s="142">
        <f t="shared" si="4"/>
        <v>1100</v>
      </c>
      <c r="Q36" s="142">
        <f t="shared" si="5"/>
        <v>0</v>
      </c>
      <c r="R36" s="142">
        <v>1</v>
      </c>
      <c r="S36" s="142">
        <v>1075</v>
      </c>
    </row>
    <row r="37" spans="2:19" s="221" customFormat="1" ht="26.25">
      <c r="B37" s="209">
        <v>16</v>
      </c>
      <c r="C37" s="210" t="s">
        <v>1197</v>
      </c>
      <c r="D37" s="211" t="s">
        <v>5</v>
      </c>
      <c r="E37" s="210" t="s">
        <v>1138</v>
      </c>
      <c r="F37" s="212" t="s">
        <v>1196</v>
      </c>
      <c r="G37" s="213">
        <v>1</v>
      </c>
      <c r="H37" s="214">
        <v>1050</v>
      </c>
      <c r="I37" s="215">
        <v>1050</v>
      </c>
      <c r="J37" s="216">
        <v>0</v>
      </c>
      <c r="K37" s="217">
        <v>1</v>
      </c>
      <c r="L37" s="218" t="e">
        <f>#REF!</f>
        <v>#REF!</v>
      </c>
      <c r="M37" s="219" t="e">
        <f>#REF!</f>
        <v>#REF!</v>
      </c>
      <c r="N37" s="220">
        <f t="shared" si="2"/>
        <v>1</v>
      </c>
      <c r="O37" s="219">
        <f t="shared" si="3"/>
        <v>1050</v>
      </c>
      <c r="P37" s="219">
        <f t="shared" si="4"/>
        <v>1050</v>
      </c>
      <c r="Q37" s="219">
        <f t="shared" si="5"/>
        <v>0</v>
      </c>
      <c r="R37" s="219">
        <v>1</v>
      </c>
      <c r="S37" s="219">
        <v>1075</v>
      </c>
    </row>
    <row r="38" spans="2:19" ht="26.25">
      <c r="B38" s="139">
        <v>17</v>
      </c>
      <c r="C38" s="140" t="s">
        <v>1195</v>
      </c>
      <c r="D38" s="141" t="s">
        <v>5</v>
      </c>
      <c r="E38" s="140" t="s">
        <v>1138</v>
      </c>
      <c r="F38" s="140" t="s">
        <v>1194</v>
      </c>
      <c r="G38" s="162">
        <v>1</v>
      </c>
      <c r="H38" s="222">
        <v>375</v>
      </c>
      <c r="I38" s="144">
        <v>375</v>
      </c>
      <c r="J38" s="145">
        <v>0</v>
      </c>
      <c r="K38" s="146">
        <v>1</v>
      </c>
      <c r="L38" s="147" t="e">
        <f>#REF!</f>
        <v>#REF!</v>
      </c>
      <c r="M38" s="142" t="e">
        <f>#REF!</f>
        <v>#REF!</v>
      </c>
      <c r="N38" s="148">
        <f t="shared" si="2"/>
        <v>1</v>
      </c>
      <c r="O38" s="142">
        <f t="shared" si="3"/>
        <v>375</v>
      </c>
      <c r="P38" s="142">
        <f t="shared" si="4"/>
        <v>375</v>
      </c>
      <c r="Q38" s="142">
        <f t="shared" si="5"/>
        <v>0</v>
      </c>
      <c r="R38" s="142">
        <v>1</v>
      </c>
      <c r="S38" s="142">
        <v>375</v>
      </c>
    </row>
    <row r="39" spans="2:19" ht="26.25">
      <c r="B39" s="139">
        <v>18</v>
      </c>
      <c r="C39" s="140" t="s">
        <v>1193</v>
      </c>
      <c r="D39" s="141" t="s">
        <v>5</v>
      </c>
      <c r="E39" s="140" t="s">
        <v>1138</v>
      </c>
      <c r="F39" s="140" t="s">
        <v>1192</v>
      </c>
      <c r="G39" s="142">
        <v>1</v>
      </c>
      <c r="H39" s="147">
        <v>2190</v>
      </c>
      <c r="I39" s="144">
        <v>2190</v>
      </c>
      <c r="J39" s="145">
        <v>0</v>
      </c>
      <c r="K39" s="146">
        <v>1</v>
      </c>
      <c r="L39" s="147" t="e">
        <f>#REF!</f>
        <v>#REF!</v>
      </c>
      <c r="M39" s="142" t="e">
        <f>#REF!</f>
        <v>#REF!</v>
      </c>
      <c r="N39" s="148">
        <f t="shared" si="2"/>
        <v>1</v>
      </c>
      <c r="O39" s="142">
        <f t="shared" si="3"/>
        <v>2190</v>
      </c>
      <c r="P39" s="142">
        <f t="shared" si="4"/>
        <v>2190</v>
      </c>
      <c r="Q39" s="142">
        <f t="shared" si="5"/>
        <v>0</v>
      </c>
      <c r="R39" s="142">
        <v>1</v>
      </c>
      <c r="S39" s="142">
        <v>2190</v>
      </c>
    </row>
    <row r="40" spans="2:19" ht="26.25">
      <c r="B40" s="139">
        <v>19</v>
      </c>
      <c r="C40" s="140" t="s">
        <v>1191</v>
      </c>
      <c r="D40" s="141" t="s">
        <v>5</v>
      </c>
      <c r="E40" s="140" t="s">
        <v>1156</v>
      </c>
      <c r="F40" s="140" t="s">
        <v>1190</v>
      </c>
      <c r="G40" s="142">
        <v>1</v>
      </c>
      <c r="H40" s="147">
        <v>252</v>
      </c>
      <c r="I40" s="144">
        <v>252</v>
      </c>
      <c r="J40" s="145">
        <v>0</v>
      </c>
      <c r="K40" s="146">
        <v>1</v>
      </c>
      <c r="L40" s="147" t="e">
        <f>#REF!</f>
        <v>#REF!</v>
      </c>
      <c r="M40" s="142" t="e">
        <f>#REF!</f>
        <v>#REF!</v>
      </c>
      <c r="N40" s="148">
        <f t="shared" si="2"/>
        <v>1</v>
      </c>
      <c r="O40" s="142">
        <f t="shared" si="3"/>
        <v>252</v>
      </c>
      <c r="P40" s="142">
        <f t="shared" si="4"/>
        <v>252</v>
      </c>
      <c r="Q40" s="142">
        <f t="shared" si="5"/>
        <v>0</v>
      </c>
      <c r="R40" s="142">
        <v>1</v>
      </c>
      <c r="S40" s="142">
        <v>252</v>
      </c>
    </row>
    <row r="41" spans="2:19" ht="26.25">
      <c r="B41" s="139">
        <v>20</v>
      </c>
      <c r="C41" s="140" t="s">
        <v>1189</v>
      </c>
      <c r="D41" s="141" t="s">
        <v>5</v>
      </c>
      <c r="E41" s="140" t="s">
        <v>1138</v>
      </c>
      <c r="F41" s="140" t="s">
        <v>1188</v>
      </c>
      <c r="G41" s="142">
        <v>1</v>
      </c>
      <c r="H41" s="147">
        <v>480</v>
      </c>
      <c r="I41" s="144">
        <v>480</v>
      </c>
      <c r="J41" s="145">
        <v>0</v>
      </c>
      <c r="K41" s="146">
        <v>1</v>
      </c>
      <c r="L41" s="147" t="e">
        <f>#REF!</f>
        <v>#REF!</v>
      </c>
      <c r="M41" s="142" t="e">
        <f>#REF!</f>
        <v>#REF!</v>
      </c>
      <c r="N41" s="148">
        <f t="shared" si="2"/>
        <v>1</v>
      </c>
      <c r="O41" s="142">
        <f t="shared" si="3"/>
        <v>480</v>
      </c>
      <c r="P41" s="142">
        <f t="shared" si="4"/>
        <v>480</v>
      </c>
      <c r="Q41" s="142">
        <f t="shared" si="5"/>
        <v>0</v>
      </c>
      <c r="R41" s="142">
        <v>1</v>
      </c>
      <c r="S41" s="142">
        <v>480</v>
      </c>
    </row>
    <row r="42" spans="2:19" ht="26.25">
      <c r="B42" s="139">
        <v>21</v>
      </c>
      <c r="C42" s="140" t="s">
        <v>1187</v>
      </c>
      <c r="D42" s="141" t="s">
        <v>5</v>
      </c>
      <c r="E42" s="140" t="s">
        <v>1138</v>
      </c>
      <c r="F42" s="140" t="s">
        <v>1186</v>
      </c>
      <c r="G42" s="142">
        <v>1</v>
      </c>
      <c r="H42" s="147">
        <v>640</v>
      </c>
      <c r="I42" s="144">
        <v>640</v>
      </c>
      <c r="J42" s="145">
        <v>0</v>
      </c>
      <c r="K42" s="146">
        <v>1</v>
      </c>
      <c r="L42" s="147" t="e">
        <f>#REF!</f>
        <v>#REF!</v>
      </c>
      <c r="M42" s="142" t="e">
        <f>#REF!</f>
        <v>#REF!</v>
      </c>
      <c r="N42" s="148">
        <f t="shared" si="2"/>
        <v>1</v>
      </c>
      <c r="O42" s="142">
        <f t="shared" si="3"/>
        <v>640</v>
      </c>
      <c r="P42" s="142">
        <f t="shared" si="4"/>
        <v>640</v>
      </c>
      <c r="Q42" s="142">
        <f t="shared" si="5"/>
        <v>0</v>
      </c>
      <c r="R42" s="142">
        <v>1</v>
      </c>
      <c r="S42" s="142">
        <v>640</v>
      </c>
    </row>
    <row r="43" spans="2:19" ht="26.25">
      <c r="B43" s="139">
        <v>22</v>
      </c>
      <c r="C43" s="140" t="s">
        <v>1185</v>
      </c>
      <c r="D43" s="141" t="s">
        <v>5</v>
      </c>
      <c r="E43" s="140" t="s">
        <v>1138</v>
      </c>
      <c r="F43" s="140" t="s">
        <v>1184</v>
      </c>
      <c r="G43" s="142">
        <v>1</v>
      </c>
      <c r="H43" s="147">
        <v>506</v>
      </c>
      <c r="I43" s="144">
        <v>506</v>
      </c>
      <c r="J43" s="145">
        <v>0</v>
      </c>
      <c r="K43" s="146">
        <v>1</v>
      </c>
      <c r="L43" s="147" t="e">
        <f>#REF!</f>
        <v>#REF!</v>
      </c>
      <c r="M43" s="142" t="e">
        <f>#REF!</f>
        <v>#REF!</v>
      </c>
      <c r="N43" s="148">
        <f t="shared" si="2"/>
        <v>1</v>
      </c>
      <c r="O43" s="142">
        <f t="shared" si="3"/>
        <v>506</v>
      </c>
      <c r="P43" s="142">
        <f t="shared" si="4"/>
        <v>506</v>
      </c>
      <c r="Q43" s="142">
        <f t="shared" si="5"/>
        <v>0</v>
      </c>
      <c r="R43" s="142">
        <v>1</v>
      </c>
      <c r="S43" s="142">
        <v>506</v>
      </c>
    </row>
    <row r="44" spans="2:19" ht="26.25">
      <c r="B44" s="139">
        <v>23</v>
      </c>
      <c r="C44" s="140" t="s">
        <v>1183</v>
      </c>
      <c r="D44" s="141" t="s">
        <v>5</v>
      </c>
      <c r="E44" s="140" t="s">
        <v>1138</v>
      </c>
      <c r="F44" s="140" t="s">
        <v>1182</v>
      </c>
      <c r="G44" s="142">
        <v>10</v>
      </c>
      <c r="H44" s="147">
        <v>1080</v>
      </c>
      <c r="I44" s="144">
        <v>1080</v>
      </c>
      <c r="J44" s="145">
        <v>0</v>
      </c>
      <c r="K44" s="146">
        <v>1</v>
      </c>
      <c r="L44" s="147" t="e">
        <f>#REF!</f>
        <v>#REF!</v>
      </c>
      <c r="M44" s="142" t="e">
        <f>#REF!</f>
        <v>#REF!</v>
      </c>
      <c r="N44" s="148">
        <f t="shared" si="2"/>
        <v>10</v>
      </c>
      <c r="O44" s="142">
        <f t="shared" si="3"/>
        <v>1080</v>
      </c>
      <c r="P44" s="142">
        <f t="shared" si="4"/>
        <v>1080</v>
      </c>
      <c r="Q44" s="142">
        <f t="shared" si="5"/>
        <v>0</v>
      </c>
      <c r="R44" s="142">
        <v>10</v>
      </c>
      <c r="S44" s="142">
        <v>1080</v>
      </c>
    </row>
    <row r="45" spans="2:19" ht="26.25">
      <c r="B45" s="139">
        <v>24</v>
      </c>
      <c r="C45" s="140" t="s">
        <v>1181</v>
      </c>
      <c r="D45" s="141" t="s">
        <v>5</v>
      </c>
      <c r="E45" s="140" t="s">
        <v>1180</v>
      </c>
      <c r="F45" s="140" t="s">
        <v>1179</v>
      </c>
      <c r="G45" s="142">
        <v>1</v>
      </c>
      <c r="H45" s="147">
        <v>4690</v>
      </c>
      <c r="I45" s="144">
        <v>4690</v>
      </c>
      <c r="J45" s="145">
        <v>0</v>
      </c>
      <c r="K45" s="146">
        <v>1</v>
      </c>
      <c r="L45" s="147" t="e">
        <f>#REF!</f>
        <v>#REF!</v>
      </c>
      <c r="M45" s="142" t="e">
        <f>#REF!</f>
        <v>#REF!</v>
      </c>
      <c r="N45" s="148">
        <f t="shared" si="2"/>
        <v>1</v>
      </c>
      <c r="O45" s="142">
        <f t="shared" si="3"/>
        <v>4690</v>
      </c>
      <c r="P45" s="142">
        <f t="shared" si="4"/>
        <v>4690</v>
      </c>
      <c r="Q45" s="142">
        <f t="shared" si="5"/>
        <v>0</v>
      </c>
      <c r="R45" s="142">
        <v>1</v>
      </c>
      <c r="S45" s="142">
        <v>4690</v>
      </c>
    </row>
    <row r="46" spans="2:19" ht="26.25">
      <c r="B46" s="139">
        <v>25</v>
      </c>
      <c r="C46" s="140" t="s">
        <v>1178</v>
      </c>
      <c r="D46" s="141" t="s">
        <v>5</v>
      </c>
      <c r="E46" s="140" t="s">
        <v>1138</v>
      </c>
      <c r="F46" s="140" t="s">
        <v>1177</v>
      </c>
      <c r="G46" s="142">
        <v>1</v>
      </c>
      <c r="H46" s="147">
        <v>340</v>
      </c>
      <c r="I46" s="144">
        <v>340</v>
      </c>
      <c r="J46" s="145">
        <v>0</v>
      </c>
      <c r="K46" s="146">
        <v>1</v>
      </c>
      <c r="L46" s="147" t="e">
        <f>#REF!</f>
        <v>#REF!</v>
      </c>
      <c r="M46" s="142" t="e">
        <f>#REF!</f>
        <v>#REF!</v>
      </c>
      <c r="N46" s="148">
        <f t="shared" si="2"/>
        <v>1</v>
      </c>
      <c r="O46" s="142">
        <f t="shared" si="3"/>
        <v>340</v>
      </c>
      <c r="P46" s="142">
        <f t="shared" si="4"/>
        <v>340</v>
      </c>
      <c r="Q46" s="142">
        <f t="shared" si="5"/>
        <v>0</v>
      </c>
      <c r="R46" s="142">
        <v>1</v>
      </c>
      <c r="S46" s="142">
        <v>340</v>
      </c>
    </row>
    <row r="47" spans="2:19" ht="26.25">
      <c r="B47" s="139">
        <v>26</v>
      </c>
      <c r="C47" s="140" t="s">
        <v>1176</v>
      </c>
      <c r="D47" s="141" t="s">
        <v>5</v>
      </c>
      <c r="E47" s="140" t="s">
        <v>1135</v>
      </c>
      <c r="F47" s="140" t="s">
        <v>1175</v>
      </c>
      <c r="G47" s="142">
        <v>1</v>
      </c>
      <c r="H47" s="147">
        <v>330</v>
      </c>
      <c r="I47" s="144">
        <v>330</v>
      </c>
      <c r="J47" s="145">
        <v>0</v>
      </c>
      <c r="K47" s="146">
        <v>1</v>
      </c>
      <c r="L47" s="147" t="e">
        <f>#REF!</f>
        <v>#REF!</v>
      </c>
      <c r="M47" s="142" t="e">
        <f>#REF!</f>
        <v>#REF!</v>
      </c>
      <c r="N47" s="148">
        <f t="shared" si="2"/>
        <v>1</v>
      </c>
      <c r="O47" s="142">
        <f t="shared" si="3"/>
        <v>330</v>
      </c>
      <c r="P47" s="142">
        <f t="shared" si="4"/>
        <v>330</v>
      </c>
      <c r="Q47" s="142">
        <f t="shared" si="5"/>
        <v>0</v>
      </c>
      <c r="R47" s="142">
        <v>1</v>
      </c>
      <c r="S47" s="142">
        <v>330</v>
      </c>
    </row>
    <row r="48" spans="2:19" ht="26.25">
      <c r="B48" s="139">
        <v>27</v>
      </c>
      <c r="C48" s="140" t="s">
        <v>1174</v>
      </c>
      <c r="D48" s="141" t="s">
        <v>5</v>
      </c>
      <c r="E48" s="140" t="s">
        <v>1171</v>
      </c>
      <c r="F48" s="140" t="s">
        <v>1173</v>
      </c>
      <c r="G48" s="142">
        <v>1</v>
      </c>
      <c r="H48" s="147">
        <v>7350</v>
      </c>
      <c r="I48" s="144">
        <v>7350</v>
      </c>
      <c r="J48" s="145">
        <v>0</v>
      </c>
      <c r="K48" s="146">
        <v>1</v>
      </c>
      <c r="L48" s="147" t="e">
        <f>#REF!</f>
        <v>#REF!</v>
      </c>
      <c r="M48" s="142" t="e">
        <f>#REF!</f>
        <v>#REF!</v>
      </c>
      <c r="N48" s="148">
        <f t="shared" si="2"/>
        <v>1</v>
      </c>
      <c r="O48" s="142">
        <f t="shared" si="3"/>
        <v>7350</v>
      </c>
      <c r="P48" s="142">
        <f t="shared" si="4"/>
        <v>7350</v>
      </c>
      <c r="Q48" s="142">
        <f t="shared" si="5"/>
        <v>0</v>
      </c>
      <c r="R48" s="142">
        <v>1</v>
      </c>
      <c r="S48" s="142">
        <v>7350</v>
      </c>
    </row>
    <row r="49" spans="2:19" ht="26.25">
      <c r="B49" s="139">
        <v>28</v>
      </c>
      <c r="C49" s="140" t="s">
        <v>1172</v>
      </c>
      <c r="D49" s="141" t="s">
        <v>5</v>
      </c>
      <c r="E49" s="140" t="s">
        <v>1171</v>
      </c>
      <c r="F49" s="140" t="s">
        <v>1170</v>
      </c>
      <c r="G49" s="142">
        <v>1</v>
      </c>
      <c r="H49" s="147">
        <v>3250</v>
      </c>
      <c r="I49" s="144">
        <v>3250</v>
      </c>
      <c r="J49" s="145">
        <v>0</v>
      </c>
      <c r="K49" s="146">
        <v>1</v>
      </c>
      <c r="L49" s="147" t="e">
        <f>#REF!</f>
        <v>#REF!</v>
      </c>
      <c r="M49" s="142" t="e">
        <f>#REF!</f>
        <v>#REF!</v>
      </c>
      <c r="N49" s="148">
        <f t="shared" si="2"/>
        <v>1</v>
      </c>
      <c r="O49" s="142">
        <f t="shared" si="3"/>
        <v>3250</v>
      </c>
      <c r="P49" s="142">
        <f t="shared" si="4"/>
        <v>3250</v>
      </c>
      <c r="Q49" s="142">
        <f t="shared" si="5"/>
        <v>0</v>
      </c>
      <c r="R49" s="142">
        <v>1</v>
      </c>
      <c r="S49" s="142">
        <v>3250</v>
      </c>
    </row>
    <row r="50" spans="2:19" ht="26.25">
      <c r="B50" s="139">
        <v>29</v>
      </c>
      <c r="C50" s="140" t="s">
        <v>1169</v>
      </c>
      <c r="D50" s="141" t="s">
        <v>5</v>
      </c>
      <c r="E50" s="140" t="s">
        <v>1138</v>
      </c>
      <c r="F50" s="140" t="s">
        <v>1168</v>
      </c>
      <c r="G50" s="142">
        <v>1</v>
      </c>
      <c r="H50" s="147">
        <v>710</v>
      </c>
      <c r="I50" s="144">
        <v>710</v>
      </c>
      <c r="J50" s="145">
        <v>0</v>
      </c>
      <c r="K50" s="146">
        <v>1</v>
      </c>
      <c r="L50" s="147" t="e">
        <f>#REF!</f>
        <v>#REF!</v>
      </c>
      <c r="M50" s="142" t="e">
        <f>#REF!</f>
        <v>#REF!</v>
      </c>
      <c r="N50" s="148">
        <f t="shared" si="2"/>
        <v>1</v>
      </c>
      <c r="O50" s="142">
        <f t="shared" si="3"/>
        <v>710</v>
      </c>
      <c r="P50" s="142">
        <f t="shared" si="4"/>
        <v>710</v>
      </c>
      <c r="Q50" s="142">
        <f t="shared" si="5"/>
        <v>0</v>
      </c>
      <c r="R50" s="142">
        <v>1</v>
      </c>
      <c r="S50" s="142">
        <v>710</v>
      </c>
    </row>
    <row r="51" spans="2:19" ht="26.25">
      <c r="B51" s="139">
        <v>30</v>
      </c>
      <c r="C51" s="140" t="s">
        <v>1167</v>
      </c>
      <c r="D51" s="141" t="s">
        <v>5</v>
      </c>
      <c r="E51" s="140" t="s">
        <v>1138</v>
      </c>
      <c r="F51" s="140" t="s">
        <v>1166</v>
      </c>
      <c r="G51" s="142">
        <v>1</v>
      </c>
      <c r="H51" s="147">
        <v>428</v>
      </c>
      <c r="I51" s="144">
        <v>428</v>
      </c>
      <c r="J51" s="145">
        <v>0</v>
      </c>
      <c r="K51" s="146">
        <v>1</v>
      </c>
      <c r="L51" s="147" t="e">
        <f>#REF!</f>
        <v>#REF!</v>
      </c>
      <c r="M51" s="142" t="e">
        <f>#REF!</f>
        <v>#REF!</v>
      </c>
      <c r="N51" s="148">
        <f t="shared" si="2"/>
        <v>1</v>
      </c>
      <c r="O51" s="142">
        <f t="shared" si="3"/>
        <v>428</v>
      </c>
      <c r="P51" s="142">
        <f t="shared" si="4"/>
        <v>428</v>
      </c>
      <c r="Q51" s="142">
        <f t="shared" si="5"/>
        <v>0</v>
      </c>
      <c r="R51" s="142">
        <v>1</v>
      </c>
      <c r="S51" s="142">
        <v>428</v>
      </c>
    </row>
    <row r="52" spans="2:19" ht="26.25">
      <c r="B52" s="139">
        <v>31</v>
      </c>
      <c r="C52" s="140" t="s">
        <v>1165</v>
      </c>
      <c r="D52" s="141" t="s">
        <v>5</v>
      </c>
      <c r="E52" s="140" t="s">
        <v>1138</v>
      </c>
      <c r="F52" s="140" t="s">
        <v>1164</v>
      </c>
      <c r="G52" s="142">
        <v>1</v>
      </c>
      <c r="H52" s="147">
        <v>580</v>
      </c>
      <c r="I52" s="144">
        <v>580</v>
      </c>
      <c r="J52" s="145">
        <v>0</v>
      </c>
      <c r="K52" s="146">
        <v>1</v>
      </c>
      <c r="L52" s="147" t="e">
        <f>#REF!</f>
        <v>#REF!</v>
      </c>
      <c r="M52" s="142" t="e">
        <f>#REF!</f>
        <v>#REF!</v>
      </c>
      <c r="N52" s="148">
        <f t="shared" si="2"/>
        <v>1</v>
      </c>
      <c r="O52" s="142">
        <f t="shared" si="3"/>
        <v>580</v>
      </c>
      <c r="P52" s="142">
        <f t="shared" si="4"/>
        <v>580</v>
      </c>
      <c r="Q52" s="142">
        <f t="shared" si="5"/>
        <v>0</v>
      </c>
      <c r="R52" s="142">
        <v>1</v>
      </c>
      <c r="S52" s="142">
        <v>580</v>
      </c>
    </row>
    <row r="53" spans="2:19" ht="26.25">
      <c r="B53" s="139">
        <v>32</v>
      </c>
      <c r="C53" s="140" t="s">
        <v>1163</v>
      </c>
      <c r="D53" s="141" t="s">
        <v>5</v>
      </c>
      <c r="E53" s="140" t="s">
        <v>1138</v>
      </c>
      <c r="F53" s="140" t="s">
        <v>1162</v>
      </c>
      <c r="G53" s="142">
        <v>1</v>
      </c>
      <c r="H53" s="147">
        <v>540</v>
      </c>
      <c r="I53" s="144">
        <v>540</v>
      </c>
      <c r="J53" s="145">
        <v>0</v>
      </c>
      <c r="K53" s="146">
        <v>1</v>
      </c>
      <c r="L53" s="147" t="e">
        <f>#REF!</f>
        <v>#REF!</v>
      </c>
      <c r="M53" s="142" t="e">
        <f>#REF!</f>
        <v>#REF!</v>
      </c>
      <c r="N53" s="148">
        <f t="shared" si="2"/>
        <v>1</v>
      </c>
      <c r="O53" s="142">
        <f t="shared" si="3"/>
        <v>540</v>
      </c>
      <c r="P53" s="142">
        <f t="shared" si="4"/>
        <v>540</v>
      </c>
      <c r="Q53" s="142">
        <f t="shared" si="5"/>
        <v>0</v>
      </c>
      <c r="R53" s="142">
        <v>1</v>
      </c>
      <c r="S53" s="142">
        <v>540</v>
      </c>
    </row>
    <row r="54" spans="2:19" ht="26.25">
      <c r="B54" s="139">
        <v>33</v>
      </c>
      <c r="C54" s="140" t="s">
        <v>1161</v>
      </c>
      <c r="D54" s="141" t="s">
        <v>5</v>
      </c>
      <c r="E54" s="140" t="s">
        <v>1138</v>
      </c>
      <c r="F54" s="140" t="s">
        <v>1160</v>
      </c>
      <c r="G54" s="142">
        <v>1</v>
      </c>
      <c r="H54" s="147">
        <v>200</v>
      </c>
      <c r="I54" s="144">
        <v>200</v>
      </c>
      <c r="J54" s="145">
        <v>0</v>
      </c>
      <c r="K54" s="146">
        <v>1</v>
      </c>
      <c r="L54" s="147" t="e">
        <f>#REF!</f>
        <v>#REF!</v>
      </c>
      <c r="M54" s="142" t="e">
        <f>#REF!</f>
        <v>#REF!</v>
      </c>
      <c r="N54" s="148">
        <f t="shared" si="2"/>
        <v>1</v>
      </c>
      <c r="O54" s="142">
        <f t="shared" si="3"/>
        <v>200</v>
      </c>
      <c r="P54" s="142">
        <f t="shared" si="4"/>
        <v>200</v>
      </c>
      <c r="Q54" s="142">
        <f t="shared" si="5"/>
        <v>0</v>
      </c>
      <c r="R54" s="142">
        <v>1</v>
      </c>
      <c r="S54" s="142">
        <v>200</v>
      </c>
    </row>
    <row r="55" spans="2:19" ht="26.25">
      <c r="B55" s="139">
        <v>34</v>
      </c>
      <c r="C55" s="140" t="s">
        <v>1159</v>
      </c>
      <c r="D55" s="141" t="s">
        <v>5</v>
      </c>
      <c r="E55" s="140" t="s">
        <v>1156</v>
      </c>
      <c r="F55" s="140" t="s">
        <v>1158</v>
      </c>
      <c r="G55" s="142">
        <v>1</v>
      </c>
      <c r="H55" s="147">
        <v>3100</v>
      </c>
      <c r="I55" s="144">
        <v>3100</v>
      </c>
      <c r="J55" s="145">
        <v>0</v>
      </c>
      <c r="K55" s="146">
        <v>1</v>
      </c>
      <c r="L55" s="147" t="e">
        <f>#REF!</f>
        <v>#REF!</v>
      </c>
      <c r="M55" s="142" t="e">
        <f>#REF!</f>
        <v>#REF!</v>
      </c>
      <c r="N55" s="148">
        <f t="shared" si="2"/>
        <v>1</v>
      </c>
      <c r="O55" s="142">
        <f t="shared" si="3"/>
        <v>3100</v>
      </c>
      <c r="P55" s="142">
        <f t="shared" si="4"/>
        <v>3100</v>
      </c>
      <c r="Q55" s="142">
        <f t="shared" si="5"/>
        <v>0</v>
      </c>
      <c r="R55" s="142">
        <v>1</v>
      </c>
      <c r="S55" s="142">
        <v>3100</v>
      </c>
    </row>
    <row r="56" spans="2:19" ht="26.25">
      <c r="B56" s="139">
        <v>35</v>
      </c>
      <c r="C56" s="140" t="s">
        <v>1157</v>
      </c>
      <c r="D56" s="141" t="s">
        <v>5</v>
      </c>
      <c r="E56" s="140" t="s">
        <v>1156</v>
      </c>
      <c r="F56" s="140" t="s">
        <v>1155</v>
      </c>
      <c r="G56" s="142">
        <v>1</v>
      </c>
      <c r="H56" s="147">
        <v>2400</v>
      </c>
      <c r="I56" s="144">
        <v>2400</v>
      </c>
      <c r="J56" s="145">
        <v>0</v>
      </c>
      <c r="K56" s="146">
        <v>1</v>
      </c>
      <c r="L56" s="147" t="e">
        <f>#REF!</f>
        <v>#REF!</v>
      </c>
      <c r="M56" s="142" t="e">
        <f>#REF!</f>
        <v>#REF!</v>
      </c>
      <c r="N56" s="148">
        <f t="shared" si="2"/>
        <v>1</v>
      </c>
      <c r="O56" s="142">
        <f t="shared" si="3"/>
        <v>2400</v>
      </c>
      <c r="P56" s="142">
        <f t="shared" si="4"/>
        <v>2400</v>
      </c>
      <c r="Q56" s="142">
        <f t="shared" si="5"/>
        <v>0</v>
      </c>
      <c r="R56" s="142">
        <v>1</v>
      </c>
      <c r="S56" s="142">
        <v>2400</v>
      </c>
    </row>
    <row r="57" spans="2:19" ht="26.25">
      <c r="B57" s="139">
        <v>36</v>
      </c>
      <c r="C57" s="140" t="s">
        <v>1154</v>
      </c>
      <c r="D57" s="141" t="s">
        <v>5</v>
      </c>
      <c r="E57" s="140" t="s">
        <v>1138</v>
      </c>
      <c r="F57" s="140" t="s">
        <v>1153</v>
      </c>
      <c r="G57" s="142">
        <v>1</v>
      </c>
      <c r="H57" s="147">
        <v>1280</v>
      </c>
      <c r="I57" s="144">
        <v>1280</v>
      </c>
      <c r="J57" s="145">
        <v>0</v>
      </c>
      <c r="K57" s="146">
        <v>1</v>
      </c>
      <c r="L57" s="147" t="e">
        <f>#REF!</f>
        <v>#REF!</v>
      </c>
      <c r="M57" s="142" t="e">
        <f>#REF!</f>
        <v>#REF!</v>
      </c>
      <c r="N57" s="148">
        <f t="shared" si="2"/>
        <v>1</v>
      </c>
      <c r="O57" s="142">
        <f t="shared" si="3"/>
        <v>1280</v>
      </c>
      <c r="P57" s="142">
        <f t="shared" si="4"/>
        <v>1280</v>
      </c>
      <c r="Q57" s="142">
        <f t="shared" si="5"/>
        <v>0</v>
      </c>
      <c r="R57" s="142">
        <v>1</v>
      </c>
      <c r="S57" s="142">
        <v>1280</v>
      </c>
    </row>
    <row r="58" spans="2:19" ht="26.25">
      <c r="B58" s="139">
        <v>37</v>
      </c>
      <c r="C58" s="140" t="s">
        <v>1152</v>
      </c>
      <c r="D58" s="141" t="s">
        <v>5</v>
      </c>
      <c r="E58" s="140" t="s">
        <v>1138</v>
      </c>
      <c r="F58" s="140" t="s">
        <v>1151</v>
      </c>
      <c r="G58" s="142">
        <v>1</v>
      </c>
      <c r="H58" s="147">
        <v>770</v>
      </c>
      <c r="I58" s="144">
        <v>770</v>
      </c>
      <c r="J58" s="145">
        <v>0</v>
      </c>
      <c r="K58" s="146">
        <v>1</v>
      </c>
      <c r="L58" s="147" t="e">
        <f>#REF!</f>
        <v>#REF!</v>
      </c>
      <c r="M58" s="142" t="e">
        <f>#REF!</f>
        <v>#REF!</v>
      </c>
      <c r="N58" s="148">
        <f t="shared" si="2"/>
        <v>1</v>
      </c>
      <c r="O58" s="142">
        <f t="shared" si="3"/>
        <v>770</v>
      </c>
      <c r="P58" s="142">
        <f t="shared" si="4"/>
        <v>770</v>
      </c>
      <c r="Q58" s="142">
        <f t="shared" si="5"/>
        <v>0</v>
      </c>
      <c r="R58" s="142">
        <v>1</v>
      </c>
      <c r="S58" s="142">
        <v>770</v>
      </c>
    </row>
    <row r="59" spans="2:19" ht="26.25">
      <c r="B59" s="139">
        <v>38</v>
      </c>
      <c r="C59" s="140" t="s">
        <v>1150</v>
      </c>
      <c r="D59" s="141" t="s">
        <v>5</v>
      </c>
      <c r="E59" s="140" t="s">
        <v>1138</v>
      </c>
      <c r="F59" s="140" t="s">
        <v>1149</v>
      </c>
      <c r="G59" s="142">
        <v>1</v>
      </c>
      <c r="H59" s="147">
        <v>4960</v>
      </c>
      <c r="I59" s="144">
        <v>4960</v>
      </c>
      <c r="J59" s="145">
        <v>0</v>
      </c>
      <c r="K59" s="146">
        <v>1</v>
      </c>
      <c r="L59" s="147" t="e">
        <f>#REF!</f>
        <v>#REF!</v>
      </c>
      <c r="M59" s="142" t="e">
        <f>#REF!</f>
        <v>#REF!</v>
      </c>
      <c r="N59" s="148">
        <f t="shared" si="2"/>
        <v>1</v>
      </c>
      <c r="O59" s="142">
        <f t="shared" si="3"/>
        <v>4960</v>
      </c>
      <c r="P59" s="142">
        <f t="shared" si="4"/>
        <v>4960</v>
      </c>
      <c r="Q59" s="142">
        <f t="shared" si="5"/>
        <v>0</v>
      </c>
      <c r="R59" s="142">
        <v>1</v>
      </c>
      <c r="S59" s="142">
        <v>4960</v>
      </c>
    </row>
    <row r="60" spans="2:19" ht="26.25">
      <c r="B60" s="139">
        <v>39</v>
      </c>
      <c r="C60" s="140" t="s">
        <v>1148</v>
      </c>
      <c r="D60" s="141" t="s">
        <v>5</v>
      </c>
      <c r="E60" s="140" t="s">
        <v>1135</v>
      </c>
      <c r="F60" s="140" t="s">
        <v>1147</v>
      </c>
      <c r="G60" s="142">
        <v>1</v>
      </c>
      <c r="H60" s="147">
        <v>2700</v>
      </c>
      <c r="I60" s="144">
        <v>2700</v>
      </c>
      <c r="J60" s="145">
        <v>0</v>
      </c>
      <c r="K60" s="146">
        <v>1</v>
      </c>
      <c r="L60" s="147" t="e">
        <f>#REF!</f>
        <v>#REF!</v>
      </c>
      <c r="M60" s="142" t="e">
        <f>#REF!</f>
        <v>#REF!</v>
      </c>
      <c r="N60" s="148">
        <f t="shared" si="2"/>
        <v>1</v>
      </c>
      <c r="O60" s="142">
        <f t="shared" si="3"/>
        <v>2700</v>
      </c>
      <c r="P60" s="142">
        <f t="shared" si="4"/>
        <v>2700</v>
      </c>
      <c r="Q60" s="142">
        <f t="shared" si="5"/>
        <v>0</v>
      </c>
      <c r="R60" s="142">
        <v>1</v>
      </c>
      <c r="S60" s="142">
        <v>2700</v>
      </c>
    </row>
    <row r="61" spans="2:19" ht="26.25">
      <c r="B61" s="139">
        <v>40</v>
      </c>
      <c r="C61" s="140" t="s">
        <v>1146</v>
      </c>
      <c r="D61" s="141" t="s">
        <v>5</v>
      </c>
      <c r="E61" s="140" t="s">
        <v>1135</v>
      </c>
      <c r="F61" s="140" t="s">
        <v>1145</v>
      </c>
      <c r="G61" s="142">
        <v>1</v>
      </c>
      <c r="H61" s="147">
        <v>280</v>
      </c>
      <c r="I61" s="144">
        <v>280</v>
      </c>
      <c r="J61" s="145">
        <v>0</v>
      </c>
      <c r="K61" s="146">
        <v>1</v>
      </c>
      <c r="L61" s="147" t="e">
        <f>#REF!</f>
        <v>#REF!</v>
      </c>
      <c r="M61" s="142" t="e">
        <f>#REF!</f>
        <v>#REF!</v>
      </c>
      <c r="N61" s="148">
        <f t="shared" si="2"/>
        <v>1</v>
      </c>
      <c r="O61" s="142">
        <f t="shared" si="3"/>
        <v>280</v>
      </c>
      <c r="P61" s="142">
        <f t="shared" si="4"/>
        <v>280</v>
      </c>
      <c r="Q61" s="142">
        <f t="shared" si="5"/>
        <v>0</v>
      </c>
      <c r="R61" s="142">
        <v>1</v>
      </c>
      <c r="S61" s="142">
        <v>280</v>
      </c>
    </row>
    <row r="62" spans="2:19" ht="26.25">
      <c r="B62" s="139">
        <v>41</v>
      </c>
      <c r="C62" s="140" t="s">
        <v>1144</v>
      </c>
      <c r="D62" s="141" t="s">
        <v>5</v>
      </c>
      <c r="E62" s="140" t="s">
        <v>1143</v>
      </c>
      <c r="F62" s="140" t="s">
        <v>1142</v>
      </c>
      <c r="G62" s="142">
        <v>1</v>
      </c>
      <c r="H62" s="147">
        <v>1610</v>
      </c>
      <c r="I62" s="144">
        <v>1610</v>
      </c>
      <c r="J62" s="145">
        <v>0</v>
      </c>
      <c r="K62" s="146">
        <v>1</v>
      </c>
      <c r="L62" s="147" t="e">
        <f>#REF!</f>
        <v>#REF!</v>
      </c>
      <c r="M62" s="142" t="e">
        <f>#REF!</f>
        <v>#REF!</v>
      </c>
      <c r="N62" s="148">
        <f t="shared" si="2"/>
        <v>1</v>
      </c>
      <c r="O62" s="142">
        <f t="shared" si="3"/>
        <v>1610</v>
      </c>
      <c r="P62" s="142">
        <f t="shared" si="4"/>
        <v>1610</v>
      </c>
      <c r="Q62" s="142">
        <f t="shared" si="5"/>
        <v>0</v>
      </c>
      <c r="R62" s="142">
        <v>1</v>
      </c>
      <c r="S62" s="142">
        <v>1610</v>
      </c>
    </row>
    <row r="63" spans="2:19" ht="26.25">
      <c r="B63" s="139">
        <v>42</v>
      </c>
      <c r="C63" s="140" t="s">
        <v>1141</v>
      </c>
      <c r="D63" s="141" t="s">
        <v>5</v>
      </c>
      <c r="E63" s="140" t="s">
        <v>1135</v>
      </c>
      <c r="F63" s="140" t="s">
        <v>1140</v>
      </c>
      <c r="G63" s="142">
        <v>1</v>
      </c>
      <c r="H63" s="147">
        <v>4830</v>
      </c>
      <c r="I63" s="144">
        <v>4830</v>
      </c>
      <c r="J63" s="145">
        <v>0</v>
      </c>
      <c r="K63" s="146">
        <v>1</v>
      </c>
      <c r="L63" s="147" t="e">
        <f>#REF!</f>
        <v>#REF!</v>
      </c>
      <c r="M63" s="142" t="e">
        <f>#REF!</f>
        <v>#REF!</v>
      </c>
      <c r="N63" s="148">
        <f t="shared" si="2"/>
        <v>1</v>
      </c>
      <c r="O63" s="142">
        <f t="shared" si="3"/>
        <v>4830</v>
      </c>
      <c r="P63" s="142">
        <f t="shared" si="4"/>
        <v>4830</v>
      </c>
      <c r="Q63" s="142">
        <f t="shared" si="5"/>
        <v>0</v>
      </c>
      <c r="R63" s="142">
        <v>1</v>
      </c>
      <c r="S63" s="142">
        <v>4830</v>
      </c>
    </row>
    <row r="64" spans="2:19" ht="26.25">
      <c r="B64" s="139">
        <v>43</v>
      </c>
      <c r="C64" s="140" t="s">
        <v>1139</v>
      </c>
      <c r="D64" s="141" t="s">
        <v>5</v>
      </c>
      <c r="E64" s="140" t="s">
        <v>1138</v>
      </c>
      <c r="F64" s="140" t="s">
        <v>1137</v>
      </c>
      <c r="G64" s="142">
        <v>1</v>
      </c>
      <c r="H64" s="147">
        <v>310</v>
      </c>
      <c r="I64" s="144">
        <v>310</v>
      </c>
      <c r="J64" s="145">
        <v>0</v>
      </c>
      <c r="K64" s="146">
        <v>1</v>
      </c>
      <c r="L64" s="147" t="e">
        <f>#REF!</f>
        <v>#REF!</v>
      </c>
      <c r="M64" s="142" t="e">
        <f>#REF!</f>
        <v>#REF!</v>
      </c>
      <c r="N64" s="148">
        <f t="shared" si="2"/>
        <v>1</v>
      </c>
      <c r="O64" s="142">
        <f t="shared" si="3"/>
        <v>310</v>
      </c>
      <c r="P64" s="142">
        <f t="shared" si="4"/>
        <v>310</v>
      </c>
      <c r="Q64" s="142">
        <f t="shared" si="5"/>
        <v>0</v>
      </c>
      <c r="R64" s="142">
        <v>1</v>
      </c>
      <c r="S64" s="142">
        <v>310</v>
      </c>
    </row>
    <row r="65" spans="2:19" ht="26.25">
      <c r="B65" s="139">
        <v>44</v>
      </c>
      <c r="C65" s="140" t="s">
        <v>1136</v>
      </c>
      <c r="D65" s="141" t="s">
        <v>5</v>
      </c>
      <c r="E65" s="140" t="s">
        <v>1135</v>
      </c>
      <c r="F65" s="140" t="s">
        <v>1134</v>
      </c>
      <c r="G65" s="142">
        <v>1</v>
      </c>
      <c r="H65" s="147">
        <v>2060</v>
      </c>
      <c r="I65" s="144">
        <v>2060</v>
      </c>
      <c r="J65" s="145">
        <v>0</v>
      </c>
      <c r="K65" s="146">
        <v>1</v>
      </c>
      <c r="L65" s="147" t="e">
        <f>#REF!</f>
        <v>#REF!</v>
      </c>
      <c r="M65" s="142" t="e">
        <f>#REF!</f>
        <v>#REF!</v>
      </c>
      <c r="N65" s="148">
        <f t="shared" si="2"/>
        <v>1</v>
      </c>
      <c r="O65" s="142">
        <f t="shared" si="3"/>
        <v>2060</v>
      </c>
      <c r="P65" s="142">
        <f t="shared" si="4"/>
        <v>2060</v>
      </c>
      <c r="Q65" s="142">
        <f t="shared" si="5"/>
        <v>0</v>
      </c>
      <c r="R65" s="142">
        <v>1</v>
      </c>
      <c r="S65" s="142">
        <v>2060</v>
      </c>
    </row>
    <row r="66" spans="2:19" ht="26.25">
      <c r="B66" s="139">
        <v>45</v>
      </c>
      <c r="C66" s="140" t="s">
        <v>1133</v>
      </c>
      <c r="D66" s="141" t="s">
        <v>5</v>
      </c>
      <c r="E66" s="140" t="s">
        <v>1132</v>
      </c>
      <c r="F66" s="140" t="s">
        <v>1131</v>
      </c>
      <c r="G66" s="142">
        <v>1</v>
      </c>
      <c r="H66" s="147">
        <v>3745</v>
      </c>
      <c r="I66" s="144">
        <v>3029.2200000000003</v>
      </c>
      <c r="J66" s="145">
        <v>715.7800000000001</v>
      </c>
      <c r="K66" s="146">
        <v>1</v>
      </c>
      <c r="L66" s="147" t="e">
        <f>#REF!</f>
        <v>#REF!</v>
      </c>
      <c r="M66" s="142" t="e">
        <f>#REF!</f>
        <v>#REF!</v>
      </c>
      <c r="N66" s="148">
        <f t="shared" si="2"/>
        <v>1</v>
      </c>
      <c r="O66" s="142">
        <f t="shared" si="3"/>
        <v>3745</v>
      </c>
      <c r="P66" s="142">
        <f t="shared" si="4"/>
        <v>3029.2200000000003</v>
      </c>
      <c r="Q66" s="142">
        <f t="shared" si="5"/>
        <v>715.7800000000001</v>
      </c>
      <c r="R66" s="142">
        <v>1</v>
      </c>
      <c r="S66" s="142">
        <v>3745</v>
      </c>
    </row>
    <row r="67" spans="2:19" ht="26.25">
      <c r="B67" s="139">
        <v>46</v>
      </c>
      <c r="C67" s="140" t="s">
        <v>346</v>
      </c>
      <c r="D67" s="141" t="s">
        <v>5</v>
      </c>
      <c r="E67" s="140" t="s">
        <v>275</v>
      </c>
      <c r="F67" s="140" t="s">
        <v>1130</v>
      </c>
      <c r="G67" s="142">
        <v>1</v>
      </c>
      <c r="H67" s="147">
        <v>3470</v>
      </c>
      <c r="I67" s="144">
        <v>2256.94</v>
      </c>
      <c r="J67" s="145">
        <v>1213.06</v>
      </c>
      <c r="K67" s="146">
        <v>1</v>
      </c>
      <c r="L67" s="147" t="e">
        <f>#REF!</f>
        <v>#REF!</v>
      </c>
      <c r="M67" s="142" t="e">
        <f>#REF!</f>
        <v>#REF!</v>
      </c>
      <c r="N67" s="148">
        <f t="shared" si="2"/>
        <v>1</v>
      </c>
      <c r="O67" s="142">
        <f t="shared" si="3"/>
        <v>3470</v>
      </c>
      <c r="P67" s="142">
        <f t="shared" si="4"/>
        <v>2256.94</v>
      </c>
      <c r="Q67" s="142">
        <f t="shared" si="5"/>
        <v>1213.06</v>
      </c>
      <c r="R67" s="142">
        <v>1</v>
      </c>
      <c r="S67" s="142">
        <v>3470</v>
      </c>
    </row>
    <row r="68" spans="2:19" ht="26.25">
      <c r="B68" s="139">
        <v>47</v>
      </c>
      <c r="C68" s="140" t="s">
        <v>1129</v>
      </c>
      <c r="D68" s="141" t="s">
        <v>5</v>
      </c>
      <c r="E68" s="140" t="s">
        <v>1128</v>
      </c>
      <c r="F68" s="140" t="s">
        <v>1127</v>
      </c>
      <c r="G68" s="142">
        <v>1</v>
      </c>
      <c r="H68" s="147">
        <v>6380</v>
      </c>
      <c r="I68" s="144">
        <v>1329.25</v>
      </c>
      <c r="J68" s="145">
        <v>5050.75</v>
      </c>
      <c r="K68" s="146">
        <v>1</v>
      </c>
      <c r="L68" s="147" t="e">
        <f>#REF!</f>
        <v>#REF!</v>
      </c>
      <c r="M68" s="142" t="e">
        <f>#REF!</f>
        <v>#REF!</v>
      </c>
      <c r="N68" s="148">
        <f t="shared" si="2"/>
        <v>1</v>
      </c>
      <c r="O68" s="142">
        <f t="shared" si="3"/>
        <v>6380</v>
      </c>
      <c r="P68" s="142">
        <f t="shared" si="4"/>
        <v>1329.25</v>
      </c>
      <c r="Q68" s="142">
        <f t="shared" si="5"/>
        <v>5050.75</v>
      </c>
      <c r="R68" s="142">
        <v>1</v>
      </c>
      <c r="S68" s="142">
        <v>6380</v>
      </c>
    </row>
    <row r="69" spans="2:19" ht="26.25">
      <c r="B69" s="139">
        <v>48</v>
      </c>
      <c r="C69" s="140" t="s">
        <v>226</v>
      </c>
      <c r="D69" s="141" t="s">
        <v>5</v>
      </c>
      <c r="E69" s="140" t="s">
        <v>225</v>
      </c>
      <c r="F69" s="140" t="s">
        <v>1126</v>
      </c>
      <c r="G69" s="142">
        <v>1</v>
      </c>
      <c r="H69" s="147">
        <v>5700</v>
      </c>
      <c r="I69" s="144">
        <v>712.5</v>
      </c>
      <c r="J69" s="145">
        <v>4987.5</v>
      </c>
      <c r="K69" s="146">
        <v>1</v>
      </c>
      <c r="L69" s="147" t="e">
        <f>#REF!</f>
        <v>#REF!</v>
      </c>
      <c r="M69" s="142" t="e">
        <f>#REF!</f>
        <v>#REF!</v>
      </c>
      <c r="N69" s="148">
        <f t="shared" si="2"/>
        <v>1</v>
      </c>
      <c r="O69" s="142">
        <f t="shared" si="3"/>
        <v>5700</v>
      </c>
      <c r="P69" s="142">
        <f t="shared" si="4"/>
        <v>712.5</v>
      </c>
      <c r="Q69" s="142">
        <f t="shared" si="5"/>
        <v>4987.5</v>
      </c>
      <c r="R69" s="142">
        <v>1</v>
      </c>
      <c r="S69" s="142">
        <v>5700</v>
      </c>
    </row>
    <row r="70" spans="2:19" ht="39.75" thickBot="1">
      <c r="B70" s="139">
        <v>49</v>
      </c>
      <c r="C70" s="140" t="s">
        <v>793</v>
      </c>
      <c r="D70" s="141" t="s">
        <v>5</v>
      </c>
      <c r="E70" s="140" t="s">
        <v>222</v>
      </c>
      <c r="F70" s="140" t="s">
        <v>1125</v>
      </c>
      <c r="G70" s="142">
        <v>1</v>
      </c>
      <c r="H70" s="147">
        <v>47404.16</v>
      </c>
      <c r="I70" s="144">
        <v>11060.84</v>
      </c>
      <c r="J70" s="145">
        <v>36343.32</v>
      </c>
      <c r="K70" s="146">
        <v>1</v>
      </c>
      <c r="L70" s="147" t="e">
        <f>#REF!</f>
        <v>#REF!</v>
      </c>
      <c r="M70" s="142" t="e">
        <f>#REF!</f>
        <v>#REF!</v>
      </c>
      <c r="N70" s="148">
        <f t="shared" si="2"/>
        <v>1</v>
      </c>
      <c r="O70" s="142">
        <f t="shared" si="3"/>
        <v>47404.16</v>
      </c>
      <c r="P70" s="142">
        <f t="shared" si="4"/>
        <v>11060.84</v>
      </c>
      <c r="Q70" s="142">
        <f t="shared" si="5"/>
        <v>36343.32</v>
      </c>
      <c r="R70" s="142">
        <v>1</v>
      </c>
      <c r="S70" s="142">
        <v>47404.16</v>
      </c>
    </row>
    <row r="71" spans="2:10" ht="13.5" thickBot="1">
      <c r="B71" s="149"/>
      <c r="C71" s="150" t="s">
        <v>1124</v>
      </c>
      <c r="D71" s="13" t="s">
        <v>0</v>
      </c>
      <c r="E71" s="12" t="s">
        <v>0</v>
      </c>
      <c r="F71" s="12" t="s">
        <v>0</v>
      </c>
      <c r="G71" s="151">
        <f>SUM(Сторожниця!N27:N70)</f>
        <v>52</v>
      </c>
      <c r="H71" s="152">
        <f>SUM(Сторожниця!O27:O70)</f>
        <v>255074.16</v>
      </c>
      <c r="I71" s="153">
        <f>SUM(Сторожниця!P27:P70)</f>
        <v>101399.5</v>
      </c>
      <c r="J71" s="154">
        <f>SUM(Сторожниця!Q27:Q70)</f>
        <v>153674.66</v>
      </c>
    </row>
    <row r="72" spans="2:10" ht="13.5" thickBot="1">
      <c r="B72" s="284" t="s">
        <v>12</v>
      </c>
      <c r="C72" s="285"/>
      <c r="D72" s="27"/>
      <c r="E72" s="27"/>
      <c r="F72" s="27"/>
      <c r="G72" s="27"/>
      <c r="H72" s="27"/>
      <c r="I72" s="27"/>
      <c r="J72" s="138"/>
    </row>
    <row r="73" spans="2:19" ht="53.25" thickBot="1">
      <c r="B73" s="139">
        <v>50</v>
      </c>
      <c r="C73" s="140" t="s">
        <v>1123</v>
      </c>
      <c r="D73" s="141" t="s">
        <v>5</v>
      </c>
      <c r="E73" s="140" t="s">
        <v>1122</v>
      </c>
      <c r="F73" s="140" t="s">
        <v>1121</v>
      </c>
      <c r="G73" s="142">
        <v>1</v>
      </c>
      <c r="H73" s="147">
        <v>514613.86000000004</v>
      </c>
      <c r="I73" s="144">
        <v>67389.96</v>
      </c>
      <c r="J73" s="145">
        <v>447223.9</v>
      </c>
      <c r="K73" s="146">
        <v>1</v>
      </c>
      <c r="L73" s="147" t="e">
        <f>#REF!</f>
        <v>#REF!</v>
      </c>
      <c r="M73" s="142" t="e">
        <f>#REF!</f>
        <v>#REF!</v>
      </c>
      <c r="N73" s="148">
        <f>G73</f>
        <v>1</v>
      </c>
      <c r="O73" s="142">
        <f>H73</f>
        <v>514613.86000000004</v>
      </c>
      <c r="P73" s="142">
        <f>I73</f>
        <v>67389.96</v>
      </c>
      <c r="Q73" s="142">
        <f>J73</f>
        <v>447223.9</v>
      </c>
      <c r="R73" s="142">
        <v>1</v>
      </c>
      <c r="S73" s="142">
        <v>514613.86000000004</v>
      </c>
    </row>
    <row r="74" spans="2:10" ht="13.5" thickBot="1">
      <c r="B74" s="149"/>
      <c r="C74" s="150" t="s">
        <v>1120</v>
      </c>
      <c r="D74" s="13" t="s">
        <v>0</v>
      </c>
      <c r="E74" s="12" t="s">
        <v>0</v>
      </c>
      <c r="F74" s="12" t="s">
        <v>0</v>
      </c>
      <c r="G74" s="151">
        <f>SUM(Сторожниця!N72:N73)</f>
        <v>1</v>
      </c>
      <c r="H74" s="152">
        <f>SUM(Сторожниця!O72:O73)</f>
        <v>514613.86000000004</v>
      </c>
      <c r="I74" s="153">
        <f>SUM(Сторожниця!P72:P73)</f>
        <v>67389.96</v>
      </c>
      <c r="J74" s="154">
        <f>SUM(Сторожниця!Q72:Q73)</f>
        <v>447223.9</v>
      </c>
    </row>
    <row r="75" spans="2:10" ht="13.5" thickBot="1">
      <c r="B75" s="284" t="s">
        <v>202</v>
      </c>
      <c r="C75" s="285"/>
      <c r="D75" s="27"/>
      <c r="E75" s="27"/>
      <c r="F75" s="27"/>
      <c r="G75" s="27"/>
      <c r="H75" s="27"/>
      <c r="I75" s="27"/>
      <c r="J75" s="138"/>
    </row>
    <row r="76" spans="2:19" ht="26.25">
      <c r="B76" s="139">
        <v>51</v>
      </c>
      <c r="C76" s="140" t="s">
        <v>1117</v>
      </c>
      <c r="D76" s="141" t="s">
        <v>1116</v>
      </c>
      <c r="E76" s="140" t="s">
        <v>1119</v>
      </c>
      <c r="F76" s="140" t="s">
        <v>1118</v>
      </c>
      <c r="G76" s="142">
        <v>18.560000000000002</v>
      </c>
      <c r="H76" s="147">
        <v>5438.08</v>
      </c>
      <c r="I76" s="144">
        <v>2719.04</v>
      </c>
      <c r="J76" s="145">
        <v>2719.04</v>
      </c>
      <c r="K76" s="146">
        <v>1</v>
      </c>
      <c r="L76" s="147" t="e">
        <f>#REF!</f>
        <v>#REF!</v>
      </c>
      <c r="M76" s="142" t="e">
        <f>#REF!</f>
        <v>#REF!</v>
      </c>
      <c r="N76" s="148">
        <f aca="true" t="shared" si="6" ref="N76:N87">G76</f>
        <v>18.560000000000002</v>
      </c>
      <c r="O76" s="142">
        <f aca="true" t="shared" si="7" ref="O76:O87">H76</f>
        <v>5438.08</v>
      </c>
      <c r="P76" s="142">
        <f aca="true" t="shared" si="8" ref="P76:P87">I76</f>
        <v>2719.04</v>
      </c>
      <c r="Q76" s="142">
        <f aca="true" t="shared" si="9" ref="Q76:Q87">J76</f>
        <v>2719.04</v>
      </c>
      <c r="R76" s="142">
        <v>18.560000000000002</v>
      </c>
      <c r="S76" s="142">
        <v>5438.08</v>
      </c>
    </row>
    <row r="77" spans="2:19" ht="26.25">
      <c r="B77" s="139">
        <v>52</v>
      </c>
      <c r="C77" s="140" t="s">
        <v>1117</v>
      </c>
      <c r="D77" s="141" t="s">
        <v>1116</v>
      </c>
      <c r="E77" s="140" t="s">
        <v>1115</v>
      </c>
      <c r="F77" s="140" t="s">
        <v>1114</v>
      </c>
      <c r="G77" s="142">
        <v>6.050000000000001</v>
      </c>
      <c r="H77" s="147">
        <v>1772.65</v>
      </c>
      <c r="I77" s="144">
        <v>886.33</v>
      </c>
      <c r="J77" s="145">
        <v>886.32</v>
      </c>
      <c r="K77" s="146">
        <v>1</v>
      </c>
      <c r="L77" s="147" t="e">
        <f>#REF!</f>
        <v>#REF!</v>
      </c>
      <c r="M77" s="142" t="e">
        <f>#REF!</f>
        <v>#REF!</v>
      </c>
      <c r="N77" s="148">
        <f t="shared" si="6"/>
        <v>6.050000000000001</v>
      </c>
      <c r="O77" s="142">
        <f t="shared" si="7"/>
        <v>1772.65</v>
      </c>
      <c r="P77" s="142">
        <f t="shared" si="8"/>
        <v>886.33</v>
      </c>
      <c r="Q77" s="142">
        <f t="shared" si="9"/>
        <v>886.32</v>
      </c>
      <c r="R77" s="142">
        <v>6.050000000000001</v>
      </c>
      <c r="S77" s="142">
        <v>1772.6500000000003</v>
      </c>
    </row>
    <row r="78" spans="2:19" ht="52.5">
      <c r="B78" s="139">
        <v>53</v>
      </c>
      <c r="C78" s="140" t="s">
        <v>1113</v>
      </c>
      <c r="D78" s="141" t="s">
        <v>5</v>
      </c>
      <c r="E78" s="140" t="s">
        <v>196</v>
      </c>
      <c r="F78" s="140" t="s">
        <v>1112</v>
      </c>
      <c r="G78" s="142">
        <v>1</v>
      </c>
      <c r="H78" s="147">
        <v>1235</v>
      </c>
      <c r="I78" s="144">
        <v>617.5</v>
      </c>
      <c r="J78" s="145">
        <v>617.5</v>
      </c>
      <c r="K78" s="146">
        <v>1</v>
      </c>
      <c r="L78" s="147" t="e">
        <f>#REF!</f>
        <v>#REF!</v>
      </c>
      <c r="M78" s="142" t="e">
        <f>#REF!</f>
        <v>#REF!</v>
      </c>
      <c r="N78" s="148">
        <f t="shared" si="6"/>
        <v>1</v>
      </c>
      <c r="O78" s="142">
        <f t="shared" si="7"/>
        <v>1235</v>
      </c>
      <c r="P78" s="142">
        <f t="shared" si="8"/>
        <v>617.5</v>
      </c>
      <c r="Q78" s="142">
        <f t="shared" si="9"/>
        <v>617.5</v>
      </c>
      <c r="R78" s="142">
        <v>1</v>
      </c>
      <c r="S78" s="142">
        <v>1235</v>
      </c>
    </row>
    <row r="79" spans="2:19" ht="52.5">
      <c r="B79" s="139">
        <v>54</v>
      </c>
      <c r="C79" s="140" t="s">
        <v>194</v>
      </c>
      <c r="D79" s="141" t="s">
        <v>5</v>
      </c>
      <c r="E79" s="140" t="s">
        <v>193</v>
      </c>
      <c r="F79" s="140" t="s">
        <v>1111</v>
      </c>
      <c r="G79" s="142">
        <v>1</v>
      </c>
      <c r="H79" s="147">
        <v>3367</v>
      </c>
      <c r="I79" s="144">
        <v>1683.5</v>
      </c>
      <c r="J79" s="145">
        <v>1683.5</v>
      </c>
      <c r="K79" s="146">
        <v>1</v>
      </c>
      <c r="L79" s="147" t="e">
        <f>#REF!</f>
        <v>#REF!</v>
      </c>
      <c r="M79" s="142" t="e">
        <f>#REF!</f>
        <v>#REF!</v>
      </c>
      <c r="N79" s="148">
        <f t="shared" si="6"/>
        <v>1</v>
      </c>
      <c r="O79" s="142">
        <f t="shared" si="7"/>
        <v>3367</v>
      </c>
      <c r="P79" s="142">
        <f t="shared" si="8"/>
        <v>1683.5</v>
      </c>
      <c r="Q79" s="142">
        <f t="shared" si="9"/>
        <v>1683.5</v>
      </c>
      <c r="R79" s="142">
        <v>1</v>
      </c>
      <c r="S79" s="142">
        <v>3367</v>
      </c>
    </row>
    <row r="80" spans="2:19" ht="26.25">
      <c r="B80" s="139">
        <v>55</v>
      </c>
      <c r="C80" s="140" t="s">
        <v>191</v>
      </c>
      <c r="D80" s="141" t="s">
        <v>5</v>
      </c>
      <c r="E80" s="140" t="s">
        <v>28</v>
      </c>
      <c r="F80" s="140" t="s">
        <v>190</v>
      </c>
      <c r="G80" s="165">
        <v>1</v>
      </c>
      <c r="H80" s="208">
        <v>2458</v>
      </c>
      <c r="I80" s="144">
        <v>1229</v>
      </c>
      <c r="J80" s="145">
        <v>1229</v>
      </c>
      <c r="K80" s="146">
        <v>1</v>
      </c>
      <c r="L80" s="147" t="e">
        <f>#REF!</f>
        <v>#REF!</v>
      </c>
      <c r="M80" s="142" t="e">
        <f>#REF!</f>
        <v>#REF!</v>
      </c>
      <c r="N80" s="148">
        <f t="shared" si="6"/>
        <v>1</v>
      </c>
      <c r="O80" s="142">
        <f t="shared" si="7"/>
        <v>2458</v>
      </c>
      <c r="P80" s="142">
        <f t="shared" si="8"/>
        <v>1229</v>
      </c>
      <c r="Q80" s="142">
        <f t="shared" si="9"/>
        <v>1229</v>
      </c>
      <c r="R80" s="142">
        <v>1</v>
      </c>
      <c r="S80" s="142">
        <v>2458</v>
      </c>
    </row>
    <row r="81" spans="2:19" ht="26.25">
      <c r="B81" s="139">
        <v>56</v>
      </c>
      <c r="C81" s="140" t="s">
        <v>330</v>
      </c>
      <c r="D81" s="141" t="s">
        <v>5</v>
      </c>
      <c r="E81" s="140" t="s">
        <v>28</v>
      </c>
      <c r="F81" s="159" t="s">
        <v>329</v>
      </c>
      <c r="G81" s="160">
        <v>2</v>
      </c>
      <c r="H81" s="181">
        <v>4680</v>
      </c>
      <c r="I81" s="161">
        <v>1170</v>
      </c>
      <c r="J81" s="145">
        <v>1170</v>
      </c>
      <c r="K81" s="146">
        <v>1</v>
      </c>
      <c r="L81" s="147" t="e">
        <f>#REF!</f>
        <v>#REF!</v>
      </c>
      <c r="M81" s="142" t="e">
        <f>#REF!</f>
        <v>#REF!</v>
      </c>
      <c r="N81" s="148">
        <f t="shared" si="6"/>
        <v>2</v>
      </c>
      <c r="O81" s="142">
        <f t="shared" si="7"/>
        <v>4680</v>
      </c>
      <c r="P81" s="142">
        <f t="shared" si="8"/>
        <v>1170</v>
      </c>
      <c r="Q81" s="142">
        <f t="shared" si="9"/>
        <v>1170</v>
      </c>
      <c r="R81" s="142">
        <v>1</v>
      </c>
      <c r="S81" s="142">
        <v>2340</v>
      </c>
    </row>
    <row r="82" spans="2:19" ht="26.25">
      <c r="B82" s="139">
        <v>57</v>
      </c>
      <c r="C82" s="140" t="s">
        <v>330</v>
      </c>
      <c r="D82" s="141" t="s">
        <v>5</v>
      </c>
      <c r="E82" s="140" t="s">
        <v>28</v>
      </c>
      <c r="F82" s="159" t="s">
        <v>329</v>
      </c>
      <c r="G82" s="160"/>
      <c r="H82" s="181"/>
      <c r="I82" s="161">
        <v>1170</v>
      </c>
      <c r="J82" s="145">
        <v>1170</v>
      </c>
      <c r="K82" s="146">
        <v>1</v>
      </c>
      <c r="L82" s="147" t="e">
        <f>#REF!</f>
        <v>#REF!</v>
      </c>
      <c r="M82" s="142" t="e">
        <f>#REF!</f>
        <v>#REF!</v>
      </c>
      <c r="N82" s="148">
        <f t="shared" si="6"/>
        <v>0</v>
      </c>
      <c r="O82" s="142">
        <f t="shared" si="7"/>
        <v>0</v>
      </c>
      <c r="P82" s="142">
        <f t="shared" si="8"/>
        <v>1170</v>
      </c>
      <c r="Q82" s="142">
        <f t="shared" si="9"/>
        <v>1170</v>
      </c>
      <c r="R82" s="142">
        <v>1</v>
      </c>
      <c r="S82" s="142">
        <v>2340</v>
      </c>
    </row>
    <row r="83" spans="2:19" ht="26.25">
      <c r="B83" s="139">
        <v>58</v>
      </c>
      <c r="C83" s="140" t="s">
        <v>1110</v>
      </c>
      <c r="D83" s="141" t="s">
        <v>5</v>
      </c>
      <c r="E83" s="140" t="s">
        <v>28</v>
      </c>
      <c r="F83" s="140" t="s">
        <v>327</v>
      </c>
      <c r="G83" s="162">
        <v>1</v>
      </c>
      <c r="H83" s="222">
        <v>3283.34</v>
      </c>
      <c r="I83" s="144">
        <v>1641.67</v>
      </c>
      <c r="J83" s="145">
        <v>1641.66</v>
      </c>
      <c r="K83" s="146">
        <v>1</v>
      </c>
      <c r="L83" s="147" t="e">
        <f>#REF!</f>
        <v>#REF!</v>
      </c>
      <c r="M83" s="142" t="e">
        <f>#REF!</f>
        <v>#REF!</v>
      </c>
      <c r="N83" s="148">
        <f t="shared" si="6"/>
        <v>1</v>
      </c>
      <c r="O83" s="142">
        <f t="shared" si="7"/>
        <v>3283.34</v>
      </c>
      <c r="P83" s="142">
        <f t="shared" si="8"/>
        <v>1641.67</v>
      </c>
      <c r="Q83" s="142">
        <f t="shared" si="9"/>
        <v>1641.66</v>
      </c>
      <c r="R83" s="142">
        <v>1</v>
      </c>
      <c r="S83" s="142">
        <v>3283.34</v>
      </c>
    </row>
    <row r="84" spans="2:19" ht="39">
      <c r="B84" s="139">
        <v>59</v>
      </c>
      <c r="C84" s="140" t="s">
        <v>186</v>
      </c>
      <c r="D84" s="141" t="s">
        <v>5</v>
      </c>
      <c r="E84" s="140" t="s">
        <v>185</v>
      </c>
      <c r="F84" s="140" t="s">
        <v>1109</v>
      </c>
      <c r="G84" s="142">
        <v>1</v>
      </c>
      <c r="H84" s="147">
        <v>665</v>
      </c>
      <c r="I84" s="144">
        <v>0</v>
      </c>
      <c r="J84" s="145">
        <v>665</v>
      </c>
      <c r="K84" s="146">
        <v>1</v>
      </c>
      <c r="L84" s="147" t="e">
        <f>#REF!</f>
        <v>#REF!</v>
      </c>
      <c r="M84" s="142" t="e">
        <f>#REF!</f>
        <v>#REF!</v>
      </c>
      <c r="N84" s="148">
        <f t="shared" si="6"/>
        <v>1</v>
      </c>
      <c r="O84" s="142">
        <f t="shared" si="7"/>
        <v>665</v>
      </c>
      <c r="P84" s="142">
        <f t="shared" si="8"/>
        <v>0</v>
      </c>
      <c r="Q84" s="142">
        <f t="shared" si="9"/>
        <v>665</v>
      </c>
      <c r="R84" s="142">
        <v>1</v>
      </c>
      <c r="S84" s="142">
        <v>665</v>
      </c>
    </row>
    <row r="85" spans="2:19" ht="39">
      <c r="B85" s="139">
        <v>60</v>
      </c>
      <c r="C85" s="140" t="s">
        <v>183</v>
      </c>
      <c r="D85" s="141" t="s">
        <v>5</v>
      </c>
      <c r="E85" s="140" t="s">
        <v>28</v>
      </c>
      <c r="F85" s="140" t="s">
        <v>182</v>
      </c>
      <c r="G85" s="142">
        <v>1</v>
      </c>
      <c r="H85" s="147">
        <v>2586.19</v>
      </c>
      <c r="I85" s="144">
        <v>1293.1000000000001</v>
      </c>
      <c r="J85" s="145">
        <v>1293.0900000000001</v>
      </c>
      <c r="K85" s="146">
        <v>1</v>
      </c>
      <c r="L85" s="147" t="e">
        <f>#REF!</f>
        <v>#REF!</v>
      </c>
      <c r="M85" s="142" t="e">
        <f>#REF!</f>
        <v>#REF!</v>
      </c>
      <c r="N85" s="148">
        <f t="shared" si="6"/>
        <v>1</v>
      </c>
      <c r="O85" s="142">
        <f t="shared" si="7"/>
        <v>2586.19</v>
      </c>
      <c r="P85" s="142">
        <f t="shared" si="8"/>
        <v>1293.1000000000001</v>
      </c>
      <c r="Q85" s="142">
        <f t="shared" si="9"/>
        <v>1293.0900000000001</v>
      </c>
      <c r="R85" s="142">
        <v>1</v>
      </c>
      <c r="S85" s="142">
        <v>2586.19</v>
      </c>
    </row>
    <row r="86" spans="2:19" ht="26.25">
      <c r="B86" s="139">
        <v>61</v>
      </c>
      <c r="C86" s="140" t="s">
        <v>181</v>
      </c>
      <c r="D86" s="141" t="s">
        <v>5</v>
      </c>
      <c r="E86" s="140" t="s">
        <v>28</v>
      </c>
      <c r="F86" s="140" t="s">
        <v>180</v>
      </c>
      <c r="G86" s="142">
        <v>1</v>
      </c>
      <c r="H86" s="147">
        <v>2474.9100000000003</v>
      </c>
      <c r="I86" s="144">
        <v>1237.46</v>
      </c>
      <c r="J86" s="145">
        <v>1237.45</v>
      </c>
      <c r="K86" s="146">
        <v>1</v>
      </c>
      <c r="L86" s="147" t="e">
        <f>#REF!</f>
        <v>#REF!</v>
      </c>
      <c r="M86" s="142" t="e">
        <f>#REF!</f>
        <v>#REF!</v>
      </c>
      <c r="N86" s="148">
        <f t="shared" si="6"/>
        <v>1</v>
      </c>
      <c r="O86" s="142">
        <f t="shared" si="7"/>
        <v>2474.9100000000003</v>
      </c>
      <c r="P86" s="142">
        <f t="shared" si="8"/>
        <v>1237.46</v>
      </c>
      <c r="Q86" s="142">
        <f t="shared" si="9"/>
        <v>1237.45</v>
      </c>
      <c r="R86" s="142">
        <v>1</v>
      </c>
      <c r="S86" s="142">
        <v>2474.9100000000003</v>
      </c>
    </row>
    <row r="87" spans="2:19" ht="53.25" thickBot="1">
      <c r="B87" s="139">
        <v>62</v>
      </c>
      <c r="C87" s="140" t="s">
        <v>179</v>
      </c>
      <c r="D87" s="141" t="s">
        <v>5</v>
      </c>
      <c r="E87" s="140" t="s">
        <v>28</v>
      </c>
      <c r="F87" s="140" t="s">
        <v>178</v>
      </c>
      <c r="G87" s="142">
        <v>1</v>
      </c>
      <c r="H87" s="147">
        <v>549.98</v>
      </c>
      <c r="I87" s="144">
        <v>274.99</v>
      </c>
      <c r="J87" s="145">
        <v>274.99</v>
      </c>
      <c r="K87" s="146">
        <v>1</v>
      </c>
      <c r="L87" s="147" t="e">
        <f>#REF!</f>
        <v>#REF!</v>
      </c>
      <c r="M87" s="142" t="e">
        <f>#REF!</f>
        <v>#REF!</v>
      </c>
      <c r="N87" s="148">
        <f t="shared" si="6"/>
        <v>1</v>
      </c>
      <c r="O87" s="142">
        <f t="shared" si="7"/>
        <v>549.98</v>
      </c>
      <c r="P87" s="142">
        <f t="shared" si="8"/>
        <v>274.99</v>
      </c>
      <c r="Q87" s="142">
        <f t="shared" si="9"/>
        <v>274.99</v>
      </c>
      <c r="R87" s="142">
        <v>1</v>
      </c>
      <c r="S87" s="142">
        <v>549.98</v>
      </c>
    </row>
    <row r="88" spans="2:10" ht="13.5" thickBot="1">
      <c r="B88" s="149"/>
      <c r="C88" s="150" t="s">
        <v>1108</v>
      </c>
      <c r="D88" s="13" t="s">
        <v>0</v>
      </c>
      <c r="E88" s="12" t="s">
        <v>0</v>
      </c>
      <c r="F88" s="12" t="s">
        <v>0</v>
      </c>
      <c r="G88" s="151">
        <f>SUM(Сторожниця!N75:N87)</f>
        <v>34.61</v>
      </c>
      <c r="H88" s="152">
        <f>SUM(Сторожниця!O75:O87)</f>
        <v>28510.149999999998</v>
      </c>
      <c r="I88" s="153">
        <f>SUM(Сторожниця!P75:P87)</f>
        <v>13922.589999999998</v>
      </c>
      <c r="J88" s="154">
        <f>SUM(Сторожниця!Q75:Q87)</f>
        <v>14587.550000000001</v>
      </c>
    </row>
    <row r="89" spans="2:10" ht="13.5" thickBot="1">
      <c r="B89" s="284" t="s">
        <v>176</v>
      </c>
      <c r="C89" s="285"/>
      <c r="D89" s="27"/>
      <c r="E89" s="27"/>
      <c r="F89" s="27"/>
      <c r="G89" s="27"/>
      <c r="H89" s="27"/>
      <c r="I89" s="27"/>
      <c r="J89" s="138"/>
    </row>
    <row r="90" spans="2:19" ht="26.25">
      <c r="B90" s="139">
        <v>63</v>
      </c>
      <c r="C90" s="140" t="s">
        <v>1107</v>
      </c>
      <c r="D90" s="141" t="s">
        <v>5</v>
      </c>
      <c r="E90" s="223" t="s">
        <v>452</v>
      </c>
      <c r="F90" s="140" t="s">
        <v>1106</v>
      </c>
      <c r="G90" s="142">
        <v>1</v>
      </c>
      <c r="H90" s="147">
        <v>230</v>
      </c>
      <c r="I90" s="144">
        <v>115</v>
      </c>
      <c r="J90" s="145">
        <v>115</v>
      </c>
      <c r="K90" s="146">
        <v>1</v>
      </c>
      <c r="L90" s="147" t="e">
        <f>#REF!</f>
        <v>#REF!</v>
      </c>
      <c r="M90" s="142" t="e">
        <f>#REF!</f>
        <v>#REF!</v>
      </c>
      <c r="N90" s="148">
        <f aca="true" t="shared" si="10" ref="N90:N121">G90</f>
        <v>1</v>
      </c>
      <c r="O90" s="142">
        <f aca="true" t="shared" si="11" ref="O90:O121">H90</f>
        <v>230</v>
      </c>
      <c r="P90" s="142">
        <f aca="true" t="shared" si="12" ref="P90:P121">I90</f>
        <v>115</v>
      </c>
      <c r="Q90" s="142">
        <f aca="true" t="shared" si="13" ref="Q90:Q121">J90</f>
        <v>115</v>
      </c>
      <c r="R90" s="142">
        <v>1</v>
      </c>
      <c r="S90" s="142">
        <v>230</v>
      </c>
    </row>
    <row r="91" spans="2:19" ht="39">
      <c r="B91" s="139">
        <v>64</v>
      </c>
      <c r="C91" s="140" t="s">
        <v>172</v>
      </c>
      <c r="D91" s="141" t="s">
        <v>5</v>
      </c>
      <c r="E91" s="223" t="s">
        <v>168</v>
      </c>
      <c r="F91" s="140" t="s">
        <v>1105</v>
      </c>
      <c r="G91" s="142">
        <v>1</v>
      </c>
      <c r="H91" s="147">
        <v>880</v>
      </c>
      <c r="I91" s="144">
        <v>440</v>
      </c>
      <c r="J91" s="145">
        <v>440</v>
      </c>
      <c r="K91" s="146">
        <v>1</v>
      </c>
      <c r="L91" s="147" t="e">
        <f>#REF!</f>
        <v>#REF!</v>
      </c>
      <c r="M91" s="142" t="e">
        <f>#REF!</f>
        <v>#REF!</v>
      </c>
      <c r="N91" s="148">
        <f t="shared" si="10"/>
        <v>1</v>
      </c>
      <c r="O91" s="142">
        <f t="shared" si="11"/>
        <v>880</v>
      </c>
      <c r="P91" s="142">
        <f t="shared" si="12"/>
        <v>440</v>
      </c>
      <c r="Q91" s="142">
        <f t="shared" si="13"/>
        <v>440</v>
      </c>
      <c r="R91" s="142">
        <v>1</v>
      </c>
      <c r="S91" s="142">
        <v>880</v>
      </c>
    </row>
    <row r="92" spans="2:19" ht="26.25">
      <c r="B92" s="139">
        <v>65</v>
      </c>
      <c r="C92" s="140" t="s">
        <v>169</v>
      </c>
      <c r="D92" s="141" t="s">
        <v>5</v>
      </c>
      <c r="E92" s="223" t="s">
        <v>168</v>
      </c>
      <c r="F92" s="140" t="s">
        <v>1104</v>
      </c>
      <c r="G92" s="142">
        <v>1</v>
      </c>
      <c r="H92" s="147">
        <v>770</v>
      </c>
      <c r="I92" s="144">
        <v>385</v>
      </c>
      <c r="J92" s="145">
        <v>385</v>
      </c>
      <c r="K92" s="146">
        <v>1</v>
      </c>
      <c r="L92" s="147" t="e">
        <f>#REF!</f>
        <v>#REF!</v>
      </c>
      <c r="M92" s="142" t="e">
        <f>#REF!</f>
        <v>#REF!</v>
      </c>
      <c r="N92" s="148">
        <f t="shared" si="10"/>
        <v>1</v>
      </c>
      <c r="O92" s="142">
        <f t="shared" si="11"/>
        <v>770</v>
      </c>
      <c r="P92" s="142">
        <f t="shared" si="12"/>
        <v>385</v>
      </c>
      <c r="Q92" s="142">
        <f t="shared" si="13"/>
        <v>385</v>
      </c>
      <c r="R92" s="142">
        <v>1</v>
      </c>
      <c r="S92" s="142">
        <v>770</v>
      </c>
    </row>
    <row r="93" spans="2:19" ht="26.25">
      <c r="B93" s="139">
        <v>66</v>
      </c>
      <c r="C93" s="140" t="s">
        <v>162</v>
      </c>
      <c r="D93" s="141" t="s">
        <v>5</v>
      </c>
      <c r="E93" s="223" t="s">
        <v>572</v>
      </c>
      <c r="F93" s="140" t="s">
        <v>1103</v>
      </c>
      <c r="G93" s="142">
        <v>1</v>
      </c>
      <c r="H93" s="147">
        <v>800</v>
      </c>
      <c r="I93" s="144">
        <v>400</v>
      </c>
      <c r="J93" s="145">
        <v>400</v>
      </c>
      <c r="K93" s="146">
        <v>1</v>
      </c>
      <c r="L93" s="147" t="e">
        <f>#REF!</f>
        <v>#REF!</v>
      </c>
      <c r="M93" s="142" t="e">
        <f>#REF!</f>
        <v>#REF!</v>
      </c>
      <c r="N93" s="148">
        <f t="shared" si="10"/>
        <v>1</v>
      </c>
      <c r="O93" s="142">
        <f t="shared" si="11"/>
        <v>800</v>
      </c>
      <c r="P93" s="142">
        <f t="shared" si="12"/>
        <v>400</v>
      </c>
      <c r="Q93" s="142">
        <f t="shared" si="13"/>
        <v>400</v>
      </c>
      <c r="R93" s="142">
        <v>1</v>
      </c>
      <c r="S93" s="142">
        <v>800</v>
      </c>
    </row>
    <row r="94" spans="2:19" ht="26.25">
      <c r="B94" s="139">
        <v>67</v>
      </c>
      <c r="C94" s="140" t="s">
        <v>162</v>
      </c>
      <c r="D94" s="141" t="s">
        <v>5</v>
      </c>
      <c r="E94" s="223" t="s">
        <v>572</v>
      </c>
      <c r="F94" s="140" t="s">
        <v>1102</v>
      </c>
      <c r="G94" s="142">
        <v>1</v>
      </c>
      <c r="H94" s="147">
        <v>800</v>
      </c>
      <c r="I94" s="144">
        <v>400</v>
      </c>
      <c r="J94" s="145">
        <v>400</v>
      </c>
      <c r="K94" s="146">
        <v>1</v>
      </c>
      <c r="L94" s="147" t="e">
        <f>#REF!</f>
        <v>#REF!</v>
      </c>
      <c r="M94" s="142" t="e">
        <f>#REF!</f>
        <v>#REF!</v>
      </c>
      <c r="N94" s="148">
        <f t="shared" si="10"/>
        <v>1</v>
      </c>
      <c r="O94" s="142">
        <f t="shared" si="11"/>
        <v>800</v>
      </c>
      <c r="P94" s="142">
        <f t="shared" si="12"/>
        <v>400</v>
      </c>
      <c r="Q94" s="142">
        <f t="shared" si="13"/>
        <v>400</v>
      </c>
      <c r="R94" s="142">
        <v>1</v>
      </c>
      <c r="S94" s="142">
        <v>800</v>
      </c>
    </row>
    <row r="95" spans="2:19" ht="39">
      <c r="B95" s="139">
        <v>68</v>
      </c>
      <c r="C95" s="140" t="s">
        <v>159</v>
      </c>
      <c r="D95" s="141" t="s">
        <v>5</v>
      </c>
      <c r="E95" s="223" t="s">
        <v>158</v>
      </c>
      <c r="F95" s="140" t="s">
        <v>1101</v>
      </c>
      <c r="G95" s="142">
        <v>1</v>
      </c>
      <c r="H95" s="147">
        <v>1700</v>
      </c>
      <c r="I95" s="144">
        <v>850</v>
      </c>
      <c r="J95" s="145">
        <v>850</v>
      </c>
      <c r="K95" s="146">
        <v>1</v>
      </c>
      <c r="L95" s="147" t="e">
        <f>#REF!</f>
        <v>#REF!</v>
      </c>
      <c r="M95" s="142" t="e">
        <f>#REF!</f>
        <v>#REF!</v>
      </c>
      <c r="N95" s="148">
        <f t="shared" si="10"/>
        <v>1</v>
      </c>
      <c r="O95" s="142">
        <f t="shared" si="11"/>
        <v>1700</v>
      </c>
      <c r="P95" s="142">
        <f t="shared" si="12"/>
        <v>850</v>
      </c>
      <c r="Q95" s="142">
        <f t="shared" si="13"/>
        <v>850</v>
      </c>
      <c r="R95" s="142">
        <v>1</v>
      </c>
      <c r="S95" s="142">
        <v>1700</v>
      </c>
    </row>
    <row r="96" spans="2:19" ht="26.25">
      <c r="B96" s="139">
        <v>69</v>
      </c>
      <c r="C96" s="140" t="s">
        <v>154</v>
      </c>
      <c r="D96" s="141" t="s">
        <v>5</v>
      </c>
      <c r="E96" s="223" t="s">
        <v>149</v>
      </c>
      <c r="F96" s="140" t="s">
        <v>1100</v>
      </c>
      <c r="G96" s="142">
        <v>1</v>
      </c>
      <c r="H96" s="147">
        <v>690</v>
      </c>
      <c r="I96" s="144">
        <v>345</v>
      </c>
      <c r="J96" s="145">
        <v>345</v>
      </c>
      <c r="K96" s="146">
        <v>1</v>
      </c>
      <c r="L96" s="147" t="e">
        <f>#REF!</f>
        <v>#REF!</v>
      </c>
      <c r="M96" s="142" t="e">
        <f>#REF!</f>
        <v>#REF!</v>
      </c>
      <c r="N96" s="148">
        <f t="shared" si="10"/>
        <v>1</v>
      </c>
      <c r="O96" s="142">
        <f t="shared" si="11"/>
        <v>690</v>
      </c>
      <c r="P96" s="142">
        <f t="shared" si="12"/>
        <v>345</v>
      </c>
      <c r="Q96" s="142">
        <f t="shared" si="13"/>
        <v>345</v>
      </c>
      <c r="R96" s="142">
        <v>1</v>
      </c>
      <c r="S96" s="142">
        <v>690</v>
      </c>
    </row>
    <row r="97" spans="2:19" ht="26.25">
      <c r="B97" s="139">
        <v>70</v>
      </c>
      <c r="C97" s="140" t="s">
        <v>154</v>
      </c>
      <c r="D97" s="141" t="s">
        <v>5</v>
      </c>
      <c r="E97" s="223" t="s">
        <v>149</v>
      </c>
      <c r="F97" s="140" t="s">
        <v>1099</v>
      </c>
      <c r="G97" s="142">
        <v>1</v>
      </c>
      <c r="H97" s="147">
        <v>690</v>
      </c>
      <c r="I97" s="144">
        <v>345</v>
      </c>
      <c r="J97" s="145">
        <v>345</v>
      </c>
      <c r="K97" s="146">
        <v>1</v>
      </c>
      <c r="L97" s="147" t="e">
        <f>#REF!</f>
        <v>#REF!</v>
      </c>
      <c r="M97" s="142" t="e">
        <f>#REF!</f>
        <v>#REF!</v>
      </c>
      <c r="N97" s="148">
        <f t="shared" si="10"/>
        <v>1</v>
      </c>
      <c r="O97" s="142">
        <f t="shared" si="11"/>
        <v>690</v>
      </c>
      <c r="P97" s="142">
        <f t="shared" si="12"/>
        <v>345</v>
      </c>
      <c r="Q97" s="142">
        <f t="shared" si="13"/>
        <v>345</v>
      </c>
      <c r="R97" s="142">
        <v>1</v>
      </c>
      <c r="S97" s="142">
        <v>690</v>
      </c>
    </row>
    <row r="98" spans="2:19" ht="26.25">
      <c r="B98" s="139">
        <v>71</v>
      </c>
      <c r="C98" s="140" t="s">
        <v>150</v>
      </c>
      <c r="D98" s="141" t="s">
        <v>5</v>
      </c>
      <c r="E98" s="223" t="s">
        <v>149</v>
      </c>
      <c r="F98" s="140" t="s">
        <v>1098</v>
      </c>
      <c r="G98" s="142">
        <v>1</v>
      </c>
      <c r="H98" s="147">
        <v>679</v>
      </c>
      <c r="I98" s="144">
        <v>340</v>
      </c>
      <c r="J98" s="145">
        <v>339</v>
      </c>
      <c r="K98" s="146">
        <v>1</v>
      </c>
      <c r="L98" s="147" t="e">
        <f>#REF!</f>
        <v>#REF!</v>
      </c>
      <c r="M98" s="142" t="e">
        <f>#REF!</f>
        <v>#REF!</v>
      </c>
      <c r="N98" s="148">
        <f t="shared" si="10"/>
        <v>1</v>
      </c>
      <c r="O98" s="142">
        <f t="shared" si="11"/>
        <v>679</v>
      </c>
      <c r="P98" s="142">
        <f t="shared" si="12"/>
        <v>340</v>
      </c>
      <c r="Q98" s="142">
        <f t="shared" si="13"/>
        <v>339</v>
      </c>
      <c r="R98" s="142">
        <v>1</v>
      </c>
      <c r="S98" s="142">
        <v>679</v>
      </c>
    </row>
    <row r="99" spans="2:19" ht="39">
      <c r="B99" s="139">
        <v>72</v>
      </c>
      <c r="C99" s="140" t="s">
        <v>143</v>
      </c>
      <c r="D99" s="141" t="s">
        <v>5</v>
      </c>
      <c r="E99" s="223" t="s">
        <v>142</v>
      </c>
      <c r="F99" s="140" t="s">
        <v>1097</v>
      </c>
      <c r="G99" s="142">
        <v>1</v>
      </c>
      <c r="H99" s="147">
        <v>394</v>
      </c>
      <c r="I99" s="144">
        <v>197</v>
      </c>
      <c r="J99" s="145">
        <v>197</v>
      </c>
      <c r="K99" s="146">
        <v>1</v>
      </c>
      <c r="L99" s="147" t="e">
        <f>#REF!</f>
        <v>#REF!</v>
      </c>
      <c r="M99" s="142" t="e">
        <f>#REF!</f>
        <v>#REF!</v>
      </c>
      <c r="N99" s="148">
        <f t="shared" si="10"/>
        <v>1</v>
      </c>
      <c r="O99" s="142">
        <f t="shared" si="11"/>
        <v>394</v>
      </c>
      <c r="P99" s="142">
        <f t="shared" si="12"/>
        <v>197</v>
      </c>
      <c r="Q99" s="142">
        <f t="shared" si="13"/>
        <v>197</v>
      </c>
      <c r="R99" s="142">
        <v>1</v>
      </c>
      <c r="S99" s="142">
        <v>394</v>
      </c>
    </row>
    <row r="100" spans="2:19" ht="26.25">
      <c r="B100" s="139">
        <v>73</v>
      </c>
      <c r="C100" s="140" t="s">
        <v>137</v>
      </c>
      <c r="D100" s="141" t="s">
        <v>5</v>
      </c>
      <c r="E100" s="223" t="s">
        <v>136</v>
      </c>
      <c r="F100" s="140" t="s">
        <v>1096</v>
      </c>
      <c r="G100" s="142">
        <v>1</v>
      </c>
      <c r="H100" s="147">
        <v>384</v>
      </c>
      <c r="I100" s="144">
        <v>192</v>
      </c>
      <c r="J100" s="145">
        <v>192</v>
      </c>
      <c r="K100" s="146">
        <v>1</v>
      </c>
      <c r="L100" s="147" t="e">
        <f>#REF!</f>
        <v>#REF!</v>
      </c>
      <c r="M100" s="142" t="e">
        <f>#REF!</f>
        <v>#REF!</v>
      </c>
      <c r="N100" s="148">
        <f t="shared" si="10"/>
        <v>1</v>
      </c>
      <c r="O100" s="142">
        <f t="shared" si="11"/>
        <v>384</v>
      </c>
      <c r="P100" s="142">
        <f t="shared" si="12"/>
        <v>192</v>
      </c>
      <c r="Q100" s="142">
        <f t="shared" si="13"/>
        <v>192</v>
      </c>
      <c r="R100" s="142">
        <v>1</v>
      </c>
      <c r="S100" s="142">
        <v>384</v>
      </c>
    </row>
    <row r="101" spans="2:19" ht="26.25">
      <c r="B101" s="139">
        <v>74</v>
      </c>
      <c r="C101" s="140" t="s">
        <v>1095</v>
      </c>
      <c r="D101" s="141" t="s">
        <v>5</v>
      </c>
      <c r="E101" s="223" t="s">
        <v>136</v>
      </c>
      <c r="F101" s="140" t="s">
        <v>1094</v>
      </c>
      <c r="G101" s="142">
        <v>1</v>
      </c>
      <c r="H101" s="147">
        <v>422</v>
      </c>
      <c r="I101" s="144">
        <v>211</v>
      </c>
      <c r="J101" s="145">
        <v>211</v>
      </c>
      <c r="K101" s="146">
        <v>1</v>
      </c>
      <c r="L101" s="147" t="e">
        <f>#REF!</f>
        <v>#REF!</v>
      </c>
      <c r="M101" s="142" t="e">
        <f>#REF!</f>
        <v>#REF!</v>
      </c>
      <c r="N101" s="148">
        <f t="shared" si="10"/>
        <v>1</v>
      </c>
      <c r="O101" s="142">
        <f t="shared" si="11"/>
        <v>422</v>
      </c>
      <c r="P101" s="142">
        <f t="shared" si="12"/>
        <v>211</v>
      </c>
      <c r="Q101" s="142">
        <f t="shared" si="13"/>
        <v>211</v>
      </c>
      <c r="R101" s="142">
        <v>1</v>
      </c>
      <c r="S101" s="142">
        <v>422</v>
      </c>
    </row>
    <row r="102" spans="2:19" ht="26.25">
      <c r="B102" s="139">
        <v>75</v>
      </c>
      <c r="C102" s="140" t="s">
        <v>1093</v>
      </c>
      <c r="D102" s="141" t="s">
        <v>5</v>
      </c>
      <c r="E102" s="223" t="s">
        <v>124</v>
      </c>
      <c r="F102" s="140" t="s">
        <v>1092</v>
      </c>
      <c r="G102" s="142">
        <v>1</v>
      </c>
      <c r="H102" s="147">
        <v>1520</v>
      </c>
      <c r="I102" s="144">
        <v>760</v>
      </c>
      <c r="J102" s="145">
        <v>760</v>
      </c>
      <c r="K102" s="146">
        <v>1</v>
      </c>
      <c r="L102" s="147" t="e">
        <f>#REF!</f>
        <v>#REF!</v>
      </c>
      <c r="M102" s="142" t="e">
        <f>#REF!</f>
        <v>#REF!</v>
      </c>
      <c r="N102" s="148">
        <f t="shared" si="10"/>
        <v>1</v>
      </c>
      <c r="O102" s="142">
        <f t="shared" si="11"/>
        <v>1520</v>
      </c>
      <c r="P102" s="142">
        <f t="shared" si="12"/>
        <v>760</v>
      </c>
      <c r="Q102" s="142">
        <f t="shared" si="13"/>
        <v>760</v>
      </c>
      <c r="R102" s="142">
        <v>1</v>
      </c>
      <c r="S102" s="142">
        <v>1520</v>
      </c>
    </row>
    <row r="103" spans="2:19" ht="26.25">
      <c r="B103" s="139">
        <v>76</v>
      </c>
      <c r="C103" s="140" t="s">
        <v>1091</v>
      </c>
      <c r="D103" s="141" t="s">
        <v>5</v>
      </c>
      <c r="E103" s="223" t="s">
        <v>315</v>
      </c>
      <c r="F103" s="140" t="s">
        <v>1090</v>
      </c>
      <c r="G103" s="142">
        <v>1</v>
      </c>
      <c r="H103" s="147">
        <v>2844</v>
      </c>
      <c r="I103" s="144">
        <v>1422</v>
      </c>
      <c r="J103" s="145">
        <v>1422</v>
      </c>
      <c r="K103" s="146">
        <v>1</v>
      </c>
      <c r="L103" s="147" t="e">
        <f>#REF!</f>
        <v>#REF!</v>
      </c>
      <c r="M103" s="142" t="e">
        <f>#REF!</f>
        <v>#REF!</v>
      </c>
      <c r="N103" s="148">
        <f t="shared" si="10"/>
        <v>1</v>
      </c>
      <c r="O103" s="142">
        <f t="shared" si="11"/>
        <v>2844</v>
      </c>
      <c r="P103" s="142">
        <f t="shared" si="12"/>
        <v>1422</v>
      </c>
      <c r="Q103" s="142">
        <f t="shared" si="13"/>
        <v>1422</v>
      </c>
      <c r="R103" s="142">
        <v>1</v>
      </c>
      <c r="S103" s="142">
        <v>2844</v>
      </c>
    </row>
    <row r="104" spans="2:19" ht="26.25">
      <c r="B104" s="139">
        <v>77</v>
      </c>
      <c r="C104" s="140" t="s">
        <v>132</v>
      </c>
      <c r="D104" s="141" t="s">
        <v>5</v>
      </c>
      <c r="E104" s="223" t="s">
        <v>124</v>
      </c>
      <c r="F104" s="140" t="s">
        <v>1089</v>
      </c>
      <c r="G104" s="142">
        <v>1</v>
      </c>
      <c r="H104" s="147">
        <v>150</v>
      </c>
      <c r="I104" s="144">
        <v>75</v>
      </c>
      <c r="J104" s="145">
        <v>75</v>
      </c>
      <c r="K104" s="146">
        <v>1</v>
      </c>
      <c r="L104" s="147" t="e">
        <f>#REF!</f>
        <v>#REF!</v>
      </c>
      <c r="M104" s="142" t="e">
        <f>#REF!</f>
        <v>#REF!</v>
      </c>
      <c r="N104" s="148">
        <f t="shared" si="10"/>
        <v>1</v>
      </c>
      <c r="O104" s="142">
        <f t="shared" si="11"/>
        <v>150</v>
      </c>
      <c r="P104" s="142">
        <f t="shared" si="12"/>
        <v>75</v>
      </c>
      <c r="Q104" s="142">
        <f t="shared" si="13"/>
        <v>75</v>
      </c>
      <c r="R104" s="142">
        <v>1</v>
      </c>
      <c r="S104" s="142">
        <v>150</v>
      </c>
    </row>
    <row r="105" spans="2:19" ht="26.25">
      <c r="B105" s="139">
        <v>78</v>
      </c>
      <c r="C105" s="140" t="s">
        <v>130</v>
      </c>
      <c r="D105" s="141" t="s">
        <v>5</v>
      </c>
      <c r="E105" s="223" t="s">
        <v>124</v>
      </c>
      <c r="F105" s="140" t="s">
        <v>1088</v>
      </c>
      <c r="G105" s="142">
        <v>1</v>
      </c>
      <c r="H105" s="147">
        <v>150</v>
      </c>
      <c r="I105" s="144">
        <v>75</v>
      </c>
      <c r="J105" s="145">
        <v>75</v>
      </c>
      <c r="K105" s="146">
        <v>1</v>
      </c>
      <c r="L105" s="147" t="e">
        <f>#REF!</f>
        <v>#REF!</v>
      </c>
      <c r="M105" s="142" t="e">
        <f>#REF!</f>
        <v>#REF!</v>
      </c>
      <c r="N105" s="148">
        <f t="shared" si="10"/>
        <v>1</v>
      </c>
      <c r="O105" s="142">
        <f t="shared" si="11"/>
        <v>150</v>
      </c>
      <c r="P105" s="142">
        <f t="shared" si="12"/>
        <v>75</v>
      </c>
      <c r="Q105" s="142">
        <f t="shared" si="13"/>
        <v>75</v>
      </c>
      <c r="R105" s="142">
        <v>1</v>
      </c>
      <c r="S105" s="142">
        <v>150</v>
      </c>
    </row>
    <row r="106" spans="2:19" ht="26.25">
      <c r="B106" s="139">
        <v>79</v>
      </c>
      <c r="C106" s="140" t="s">
        <v>1087</v>
      </c>
      <c r="D106" s="141" t="s">
        <v>5</v>
      </c>
      <c r="E106" s="223" t="s">
        <v>127</v>
      </c>
      <c r="F106" s="140" t="s">
        <v>1086</v>
      </c>
      <c r="G106" s="142">
        <v>1</v>
      </c>
      <c r="H106" s="147">
        <v>1113</v>
      </c>
      <c r="I106" s="144">
        <v>556.5</v>
      </c>
      <c r="J106" s="145">
        <v>556.5</v>
      </c>
      <c r="K106" s="146">
        <v>1</v>
      </c>
      <c r="L106" s="147" t="e">
        <f>#REF!</f>
        <v>#REF!</v>
      </c>
      <c r="M106" s="142" t="e">
        <f>#REF!</f>
        <v>#REF!</v>
      </c>
      <c r="N106" s="148">
        <f t="shared" si="10"/>
        <v>1</v>
      </c>
      <c r="O106" s="142">
        <f t="shared" si="11"/>
        <v>1113</v>
      </c>
      <c r="P106" s="142">
        <f t="shared" si="12"/>
        <v>556.5</v>
      </c>
      <c r="Q106" s="142">
        <f t="shared" si="13"/>
        <v>556.5</v>
      </c>
      <c r="R106" s="142">
        <v>1</v>
      </c>
      <c r="S106" s="142">
        <v>1113</v>
      </c>
    </row>
    <row r="107" spans="2:19" ht="26.25">
      <c r="B107" s="139">
        <v>80</v>
      </c>
      <c r="C107" s="140" t="s">
        <v>1085</v>
      </c>
      <c r="D107" s="141" t="s">
        <v>5</v>
      </c>
      <c r="E107" s="223" t="s">
        <v>127</v>
      </c>
      <c r="F107" s="140" t="s">
        <v>1084</v>
      </c>
      <c r="G107" s="142">
        <v>1</v>
      </c>
      <c r="H107" s="147">
        <v>2705</v>
      </c>
      <c r="I107" s="144">
        <v>1352.5</v>
      </c>
      <c r="J107" s="145">
        <v>1352.5</v>
      </c>
      <c r="K107" s="146">
        <v>1</v>
      </c>
      <c r="L107" s="147" t="e">
        <f>#REF!</f>
        <v>#REF!</v>
      </c>
      <c r="M107" s="142" t="e">
        <f>#REF!</f>
        <v>#REF!</v>
      </c>
      <c r="N107" s="148">
        <f t="shared" si="10"/>
        <v>1</v>
      </c>
      <c r="O107" s="142">
        <f t="shared" si="11"/>
        <v>2705</v>
      </c>
      <c r="P107" s="142">
        <f t="shared" si="12"/>
        <v>1352.5</v>
      </c>
      <c r="Q107" s="142">
        <f t="shared" si="13"/>
        <v>1352.5</v>
      </c>
      <c r="R107" s="142">
        <v>1</v>
      </c>
      <c r="S107" s="142">
        <v>2705</v>
      </c>
    </row>
    <row r="108" spans="2:19" ht="26.25">
      <c r="B108" s="139">
        <v>81</v>
      </c>
      <c r="C108" s="140" t="s">
        <v>1083</v>
      </c>
      <c r="D108" s="141" t="s">
        <v>5</v>
      </c>
      <c r="E108" s="223" t="s">
        <v>124</v>
      </c>
      <c r="F108" s="140" t="s">
        <v>1082</v>
      </c>
      <c r="G108" s="142">
        <v>1</v>
      </c>
      <c r="H108" s="147">
        <v>3830</v>
      </c>
      <c r="I108" s="144">
        <v>1915</v>
      </c>
      <c r="J108" s="145">
        <v>1915</v>
      </c>
      <c r="K108" s="146">
        <v>1</v>
      </c>
      <c r="L108" s="147" t="e">
        <f>#REF!</f>
        <v>#REF!</v>
      </c>
      <c r="M108" s="142" t="e">
        <f>#REF!</f>
        <v>#REF!</v>
      </c>
      <c r="N108" s="148">
        <f t="shared" si="10"/>
        <v>1</v>
      </c>
      <c r="O108" s="142">
        <f t="shared" si="11"/>
        <v>3830</v>
      </c>
      <c r="P108" s="142">
        <f t="shared" si="12"/>
        <v>1915</v>
      </c>
      <c r="Q108" s="142">
        <f t="shared" si="13"/>
        <v>1915</v>
      </c>
      <c r="R108" s="142">
        <v>1</v>
      </c>
      <c r="S108" s="142">
        <v>3830</v>
      </c>
    </row>
    <row r="109" spans="2:19" ht="26.25">
      <c r="B109" s="139">
        <v>82</v>
      </c>
      <c r="C109" s="140" t="s">
        <v>1079</v>
      </c>
      <c r="D109" s="141" t="s">
        <v>5</v>
      </c>
      <c r="E109" s="223" t="s">
        <v>124</v>
      </c>
      <c r="F109" s="140" t="s">
        <v>1081</v>
      </c>
      <c r="G109" s="142">
        <v>1</v>
      </c>
      <c r="H109" s="147">
        <v>1840</v>
      </c>
      <c r="I109" s="144">
        <v>920</v>
      </c>
      <c r="J109" s="145">
        <v>920</v>
      </c>
      <c r="K109" s="146">
        <v>1</v>
      </c>
      <c r="L109" s="147" t="e">
        <f>#REF!</f>
        <v>#REF!</v>
      </c>
      <c r="M109" s="142" t="e">
        <f>#REF!</f>
        <v>#REF!</v>
      </c>
      <c r="N109" s="148">
        <f t="shared" si="10"/>
        <v>1</v>
      </c>
      <c r="O109" s="142">
        <f t="shared" si="11"/>
        <v>1840</v>
      </c>
      <c r="P109" s="142">
        <f t="shared" si="12"/>
        <v>920</v>
      </c>
      <c r="Q109" s="142">
        <f t="shared" si="13"/>
        <v>920</v>
      </c>
      <c r="R109" s="142">
        <v>1</v>
      </c>
      <c r="S109" s="142">
        <v>1840</v>
      </c>
    </row>
    <row r="110" spans="2:19" ht="26.25">
      <c r="B110" s="139">
        <v>83</v>
      </c>
      <c r="C110" s="140" t="s">
        <v>1079</v>
      </c>
      <c r="D110" s="141" t="s">
        <v>5</v>
      </c>
      <c r="E110" s="223" t="s">
        <v>124</v>
      </c>
      <c r="F110" s="140" t="s">
        <v>1080</v>
      </c>
      <c r="G110" s="142">
        <v>1</v>
      </c>
      <c r="H110" s="147">
        <v>1840</v>
      </c>
      <c r="I110" s="144">
        <v>920</v>
      </c>
      <c r="J110" s="145">
        <v>920</v>
      </c>
      <c r="K110" s="146">
        <v>1</v>
      </c>
      <c r="L110" s="147" t="e">
        <f>#REF!</f>
        <v>#REF!</v>
      </c>
      <c r="M110" s="142" t="e">
        <f>#REF!</f>
        <v>#REF!</v>
      </c>
      <c r="N110" s="148">
        <f t="shared" si="10"/>
        <v>1</v>
      </c>
      <c r="O110" s="142">
        <f t="shared" si="11"/>
        <v>1840</v>
      </c>
      <c r="P110" s="142">
        <f t="shared" si="12"/>
        <v>920</v>
      </c>
      <c r="Q110" s="142">
        <f t="shared" si="13"/>
        <v>920</v>
      </c>
      <c r="R110" s="142">
        <v>1</v>
      </c>
      <c r="S110" s="142">
        <v>1840</v>
      </c>
    </row>
    <row r="111" spans="2:19" ht="26.25">
      <c r="B111" s="139">
        <v>84</v>
      </c>
      <c r="C111" s="140" t="s">
        <v>1079</v>
      </c>
      <c r="D111" s="141" t="s">
        <v>5</v>
      </c>
      <c r="E111" s="223" t="s">
        <v>124</v>
      </c>
      <c r="F111" s="140" t="s">
        <v>1078</v>
      </c>
      <c r="G111" s="142">
        <v>1</v>
      </c>
      <c r="H111" s="147">
        <v>1840</v>
      </c>
      <c r="I111" s="144">
        <v>920</v>
      </c>
      <c r="J111" s="145">
        <v>920</v>
      </c>
      <c r="K111" s="146">
        <v>1</v>
      </c>
      <c r="L111" s="147" t="e">
        <f>#REF!</f>
        <v>#REF!</v>
      </c>
      <c r="M111" s="142" t="e">
        <f>#REF!</f>
        <v>#REF!</v>
      </c>
      <c r="N111" s="148">
        <f t="shared" si="10"/>
        <v>1</v>
      </c>
      <c r="O111" s="142">
        <f t="shared" si="11"/>
        <v>1840</v>
      </c>
      <c r="P111" s="142">
        <f t="shared" si="12"/>
        <v>920</v>
      </c>
      <c r="Q111" s="142">
        <f t="shared" si="13"/>
        <v>920</v>
      </c>
      <c r="R111" s="142">
        <v>1</v>
      </c>
      <c r="S111" s="142">
        <v>1840</v>
      </c>
    </row>
    <row r="112" spans="2:19" ht="26.25">
      <c r="B112" s="139">
        <v>85</v>
      </c>
      <c r="C112" s="140" t="s">
        <v>1077</v>
      </c>
      <c r="D112" s="141" t="s">
        <v>5</v>
      </c>
      <c r="E112" s="223" t="s">
        <v>1019</v>
      </c>
      <c r="F112" s="140" t="s">
        <v>1076</v>
      </c>
      <c r="G112" s="142">
        <v>4</v>
      </c>
      <c r="H112" s="147">
        <v>76</v>
      </c>
      <c r="I112" s="144">
        <v>40</v>
      </c>
      <c r="J112" s="145">
        <v>36</v>
      </c>
      <c r="K112" s="146">
        <v>1</v>
      </c>
      <c r="L112" s="147" t="e">
        <f>#REF!</f>
        <v>#REF!</v>
      </c>
      <c r="M112" s="142" t="e">
        <f>#REF!</f>
        <v>#REF!</v>
      </c>
      <c r="N112" s="148">
        <f t="shared" si="10"/>
        <v>4</v>
      </c>
      <c r="O112" s="142">
        <f t="shared" si="11"/>
        <v>76</v>
      </c>
      <c r="P112" s="142">
        <f t="shared" si="12"/>
        <v>40</v>
      </c>
      <c r="Q112" s="142">
        <f t="shared" si="13"/>
        <v>36</v>
      </c>
      <c r="R112" s="142">
        <v>4</v>
      </c>
      <c r="S112" s="142">
        <v>76</v>
      </c>
    </row>
    <row r="113" spans="2:19" ht="26.25">
      <c r="B113" s="139">
        <v>86</v>
      </c>
      <c r="C113" s="140" t="s">
        <v>1075</v>
      </c>
      <c r="D113" s="141" t="s">
        <v>5</v>
      </c>
      <c r="E113" s="223" t="s">
        <v>1019</v>
      </c>
      <c r="F113" s="140" t="s">
        <v>1074</v>
      </c>
      <c r="G113" s="142">
        <v>1</v>
      </c>
      <c r="H113" s="147">
        <v>10</v>
      </c>
      <c r="I113" s="144">
        <v>5</v>
      </c>
      <c r="J113" s="145">
        <v>5</v>
      </c>
      <c r="K113" s="146">
        <v>1</v>
      </c>
      <c r="L113" s="147" t="e">
        <f>#REF!</f>
        <v>#REF!</v>
      </c>
      <c r="M113" s="142" t="e">
        <f>#REF!</f>
        <v>#REF!</v>
      </c>
      <c r="N113" s="148">
        <f t="shared" si="10"/>
        <v>1</v>
      </c>
      <c r="O113" s="142">
        <f t="shared" si="11"/>
        <v>10</v>
      </c>
      <c r="P113" s="142">
        <f t="shared" si="12"/>
        <v>5</v>
      </c>
      <c r="Q113" s="142">
        <f t="shared" si="13"/>
        <v>5</v>
      </c>
      <c r="R113" s="142">
        <v>1</v>
      </c>
      <c r="S113" s="142">
        <v>10</v>
      </c>
    </row>
    <row r="114" spans="2:19" ht="26.25">
      <c r="B114" s="139">
        <v>87</v>
      </c>
      <c r="C114" s="140" t="s">
        <v>1073</v>
      </c>
      <c r="D114" s="141" t="s">
        <v>5</v>
      </c>
      <c r="E114" s="223" t="s">
        <v>19</v>
      </c>
      <c r="F114" s="140" t="s">
        <v>1072</v>
      </c>
      <c r="G114" s="142">
        <v>1</v>
      </c>
      <c r="H114" s="147">
        <v>225</v>
      </c>
      <c r="I114" s="144">
        <v>113</v>
      </c>
      <c r="J114" s="145">
        <v>112</v>
      </c>
      <c r="K114" s="146">
        <v>1</v>
      </c>
      <c r="L114" s="147" t="e">
        <f>#REF!</f>
        <v>#REF!</v>
      </c>
      <c r="M114" s="142" t="e">
        <f>#REF!</f>
        <v>#REF!</v>
      </c>
      <c r="N114" s="148">
        <f t="shared" si="10"/>
        <v>1</v>
      </c>
      <c r="O114" s="142">
        <f t="shared" si="11"/>
        <v>225</v>
      </c>
      <c r="P114" s="142">
        <f t="shared" si="12"/>
        <v>113</v>
      </c>
      <c r="Q114" s="142">
        <f t="shared" si="13"/>
        <v>112</v>
      </c>
      <c r="R114" s="142">
        <v>1</v>
      </c>
      <c r="S114" s="142">
        <v>225</v>
      </c>
    </row>
    <row r="115" spans="2:19" ht="26.25">
      <c r="B115" s="139">
        <v>88</v>
      </c>
      <c r="C115" s="140" t="s">
        <v>1071</v>
      </c>
      <c r="D115" s="141" t="s">
        <v>5</v>
      </c>
      <c r="E115" s="223" t="s">
        <v>1019</v>
      </c>
      <c r="F115" s="140" t="s">
        <v>1070</v>
      </c>
      <c r="G115" s="142">
        <v>1</v>
      </c>
      <c r="H115" s="147">
        <v>17</v>
      </c>
      <c r="I115" s="144">
        <v>9</v>
      </c>
      <c r="J115" s="145">
        <v>8</v>
      </c>
      <c r="K115" s="146">
        <v>1</v>
      </c>
      <c r="L115" s="147" t="e">
        <f>#REF!</f>
        <v>#REF!</v>
      </c>
      <c r="M115" s="142" t="e">
        <f>#REF!</f>
        <v>#REF!</v>
      </c>
      <c r="N115" s="148">
        <f t="shared" si="10"/>
        <v>1</v>
      </c>
      <c r="O115" s="142">
        <f t="shared" si="11"/>
        <v>17</v>
      </c>
      <c r="P115" s="142">
        <f t="shared" si="12"/>
        <v>9</v>
      </c>
      <c r="Q115" s="142">
        <f t="shared" si="13"/>
        <v>8</v>
      </c>
      <c r="R115" s="142">
        <v>1</v>
      </c>
      <c r="S115" s="142">
        <v>17</v>
      </c>
    </row>
    <row r="116" spans="2:19" ht="26.25">
      <c r="B116" s="139">
        <v>89</v>
      </c>
      <c r="C116" s="140" t="s">
        <v>1069</v>
      </c>
      <c r="D116" s="141" t="s">
        <v>5</v>
      </c>
      <c r="E116" s="223" t="s">
        <v>1019</v>
      </c>
      <c r="F116" s="140" t="s">
        <v>1068</v>
      </c>
      <c r="G116" s="142">
        <v>1</v>
      </c>
      <c r="H116" s="147">
        <v>12</v>
      </c>
      <c r="I116" s="144">
        <v>6</v>
      </c>
      <c r="J116" s="145">
        <v>6</v>
      </c>
      <c r="K116" s="146">
        <v>1</v>
      </c>
      <c r="L116" s="147" t="e">
        <f>#REF!</f>
        <v>#REF!</v>
      </c>
      <c r="M116" s="142" t="e">
        <f>#REF!</f>
        <v>#REF!</v>
      </c>
      <c r="N116" s="148">
        <f t="shared" si="10"/>
        <v>1</v>
      </c>
      <c r="O116" s="142">
        <f t="shared" si="11"/>
        <v>12</v>
      </c>
      <c r="P116" s="142">
        <f t="shared" si="12"/>
        <v>6</v>
      </c>
      <c r="Q116" s="142">
        <f t="shared" si="13"/>
        <v>6</v>
      </c>
      <c r="R116" s="142">
        <v>1</v>
      </c>
      <c r="S116" s="142">
        <v>12</v>
      </c>
    </row>
    <row r="117" spans="2:19" ht="26.25">
      <c r="B117" s="139">
        <v>90</v>
      </c>
      <c r="C117" s="140" t="s">
        <v>1067</v>
      </c>
      <c r="D117" s="141" t="s">
        <v>5</v>
      </c>
      <c r="E117" s="223" t="s">
        <v>1019</v>
      </c>
      <c r="F117" s="140" t="s">
        <v>1066</v>
      </c>
      <c r="G117" s="142">
        <v>1</v>
      </c>
      <c r="H117" s="147">
        <v>84</v>
      </c>
      <c r="I117" s="144">
        <v>42</v>
      </c>
      <c r="J117" s="145">
        <v>42</v>
      </c>
      <c r="K117" s="146">
        <v>1</v>
      </c>
      <c r="L117" s="147" t="e">
        <f>#REF!</f>
        <v>#REF!</v>
      </c>
      <c r="M117" s="142" t="e">
        <f>#REF!</f>
        <v>#REF!</v>
      </c>
      <c r="N117" s="148">
        <f t="shared" si="10"/>
        <v>1</v>
      </c>
      <c r="O117" s="142">
        <f t="shared" si="11"/>
        <v>84</v>
      </c>
      <c r="P117" s="142">
        <f t="shared" si="12"/>
        <v>42</v>
      </c>
      <c r="Q117" s="142">
        <f t="shared" si="13"/>
        <v>42</v>
      </c>
      <c r="R117" s="142">
        <v>1</v>
      </c>
      <c r="S117" s="142">
        <v>84</v>
      </c>
    </row>
    <row r="118" spans="2:19" ht="26.25">
      <c r="B118" s="139">
        <v>91</v>
      </c>
      <c r="C118" s="140" t="s">
        <v>1065</v>
      </c>
      <c r="D118" s="141" t="s">
        <v>5</v>
      </c>
      <c r="E118" s="223" t="s">
        <v>1019</v>
      </c>
      <c r="F118" s="140" t="s">
        <v>1064</v>
      </c>
      <c r="G118" s="142">
        <v>1</v>
      </c>
      <c r="H118" s="147">
        <v>42</v>
      </c>
      <c r="I118" s="144">
        <v>21</v>
      </c>
      <c r="J118" s="145">
        <v>21</v>
      </c>
      <c r="K118" s="146">
        <v>1</v>
      </c>
      <c r="L118" s="147" t="e">
        <f>#REF!</f>
        <v>#REF!</v>
      </c>
      <c r="M118" s="142" t="e">
        <f>#REF!</f>
        <v>#REF!</v>
      </c>
      <c r="N118" s="148">
        <f t="shared" si="10"/>
        <v>1</v>
      </c>
      <c r="O118" s="142">
        <f t="shared" si="11"/>
        <v>42</v>
      </c>
      <c r="P118" s="142">
        <f t="shared" si="12"/>
        <v>21</v>
      </c>
      <c r="Q118" s="142">
        <f t="shared" si="13"/>
        <v>21</v>
      </c>
      <c r="R118" s="142">
        <v>1</v>
      </c>
      <c r="S118" s="142">
        <v>42</v>
      </c>
    </row>
    <row r="119" spans="2:19" ht="26.25">
      <c r="B119" s="139">
        <v>92</v>
      </c>
      <c r="C119" s="140" t="s">
        <v>1063</v>
      </c>
      <c r="D119" s="141" t="s">
        <v>5</v>
      </c>
      <c r="E119" s="223" t="s">
        <v>1019</v>
      </c>
      <c r="F119" s="140" t="s">
        <v>1062</v>
      </c>
      <c r="G119" s="142">
        <v>2</v>
      </c>
      <c r="H119" s="147">
        <v>114</v>
      </c>
      <c r="I119" s="144">
        <v>58</v>
      </c>
      <c r="J119" s="145">
        <v>56</v>
      </c>
      <c r="K119" s="146">
        <v>1</v>
      </c>
      <c r="L119" s="147" t="e">
        <f>#REF!</f>
        <v>#REF!</v>
      </c>
      <c r="M119" s="142" t="e">
        <f>#REF!</f>
        <v>#REF!</v>
      </c>
      <c r="N119" s="148">
        <f t="shared" si="10"/>
        <v>2</v>
      </c>
      <c r="O119" s="142">
        <f t="shared" si="11"/>
        <v>114</v>
      </c>
      <c r="P119" s="142">
        <f t="shared" si="12"/>
        <v>58</v>
      </c>
      <c r="Q119" s="142">
        <f t="shared" si="13"/>
        <v>56</v>
      </c>
      <c r="R119" s="142">
        <v>2</v>
      </c>
      <c r="S119" s="142">
        <v>114</v>
      </c>
    </row>
    <row r="120" spans="2:19" ht="26.25">
      <c r="B120" s="139">
        <v>93</v>
      </c>
      <c r="C120" s="140" t="s">
        <v>1061</v>
      </c>
      <c r="D120" s="141" t="s">
        <v>5</v>
      </c>
      <c r="E120" s="223" t="s">
        <v>1019</v>
      </c>
      <c r="F120" s="140" t="s">
        <v>1060</v>
      </c>
      <c r="G120" s="142">
        <v>2</v>
      </c>
      <c r="H120" s="147">
        <v>96</v>
      </c>
      <c r="I120" s="144">
        <v>48</v>
      </c>
      <c r="J120" s="145">
        <v>48</v>
      </c>
      <c r="K120" s="146">
        <v>1</v>
      </c>
      <c r="L120" s="147" t="e">
        <f>#REF!</f>
        <v>#REF!</v>
      </c>
      <c r="M120" s="142" t="e">
        <f>#REF!</f>
        <v>#REF!</v>
      </c>
      <c r="N120" s="148">
        <f t="shared" si="10"/>
        <v>2</v>
      </c>
      <c r="O120" s="142">
        <f t="shared" si="11"/>
        <v>96</v>
      </c>
      <c r="P120" s="142">
        <f t="shared" si="12"/>
        <v>48</v>
      </c>
      <c r="Q120" s="142">
        <f t="shared" si="13"/>
        <v>48</v>
      </c>
      <c r="R120" s="142">
        <v>2</v>
      </c>
      <c r="S120" s="142">
        <v>96</v>
      </c>
    </row>
    <row r="121" spans="2:19" ht="26.25">
      <c r="B121" s="139">
        <v>94</v>
      </c>
      <c r="C121" s="140" t="s">
        <v>1059</v>
      </c>
      <c r="D121" s="141" t="s">
        <v>5</v>
      </c>
      <c r="E121" s="223" t="s">
        <v>1019</v>
      </c>
      <c r="F121" s="140" t="s">
        <v>1058</v>
      </c>
      <c r="G121" s="142">
        <v>1</v>
      </c>
      <c r="H121" s="147">
        <v>600</v>
      </c>
      <c r="I121" s="144">
        <v>300</v>
      </c>
      <c r="J121" s="145">
        <v>300</v>
      </c>
      <c r="K121" s="146">
        <v>1</v>
      </c>
      <c r="L121" s="147" t="e">
        <f>#REF!</f>
        <v>#REF!</v>
      </c>
      <c r="M121" s="142" t="e">
        <f>#REF!</f>
        <v>#REF!</v>
      </c>
      <c r="N121" s="148">
        <f t="shared" si="10"/>
        <v>1</v>
      </c>
      <c r="O121" s="142">
        <f t="shared" si="11"/>
        <v>600</v>
      </c>
      <c r="P121" s="142">
        <f t="shared" si="12"/>
        <v>300</v>
      </c>
      <c r="Q121" s="142">
        <f t="shared" si="13"/>
        <v>300</v>
      </c>
      <c r="R121" s="142">
        <v>1</v>
      </c>
      <c r="S121" s="142">
        <v>600</v>
      </c>
    </row>
    <row r="122" spans="2:19" ht="26.25">
      <c r="B122" s="139">
        <v>95</v>
      </c>
      <c r="C122" s="140" t="s">
        <v>1057</v>
      </c>
      <c r="D122" s="141" t="s">
        <v>5</v>
      </c>
      <c r="E122" s="223" t="s">
        <v>1019</v>
      </c>
      <c r="F122" s="140" t="s">
        <v>1056</v>
      </c>
      <c r="G122" s="142">
        <v>1</v>
      </c>
      <c r="H122" s="147">
        <v>100</v>
      </c>
      <c r="I122" s="144">
        <v>50</v>
      </c>
      <c r="J122" s="145">
        <v>50</v>
      </c>
      <c r="K122" s="146">
        <v>1</v>
      </c>
      <c r="L122" s="147" t="e">
        <f>#REF!</f>
        <v>#REF!</v>
      </c>
      <c r="M122" s="142" t="e">
        <f>#REF!</f>
        <v>#REF!</v>
      </c>
      <c r="N122" s="148">
        <f aca="true" t="shared" si="14" ref="N122:N143">G122</f>
        <v>1</v>
      </c>
      <c r="O122" s="142">
        <f aca="true" t="shared" si="15" ref="O122:O143">H122</f>
        <v>100</v>
      </c>
      <c r="P122" s="142">
        <f aca="true" t="shared" si="16" ref="P122:P143">I122</f>
        <v>50</v>
      </c>
      <c r="Q122" s="142">
        <f aca="true" t="shared" si="17" ref="Q122:Q143">J122</f>
        <v>50</v>
      </c>
      <c r="R122" s="142">
        <v>1</v>
      </c>
      <c r="S122" s="142">
        <v>100</v>
      </c>
    </row>
    <row r="123" spans="2:19" ht="26.25">
      <c r="B123" s="139">
        <v>96</v>
      </c>
      <c r="C123" s="140" t="s">
        <v>1055</v>
      </c>
      <c r="D123" s="141" t="s">
        <v>5</v>
      </c>
      <c r="E123" s="223" t="s">
        <v>1019</v>
      </c>
      <c r="F123" s="140" t="s">
        <v>1054</v>
      </c>
      <c r="G123" s="142">
        <v>1</v>
      </c>
      <c r="H123" s="147">
        <v>198</v>
      </c>
      <c r="I123" s="144">
        <v>99</v>
      </c>
      <c r="J123" s="145">
        <v>99</v>
      </c>
      <c r="K123" s="146">
        <v>1</v>
      </c>
      <c r="L123" s="147" t="e">
        <f>#REF!</f>
        <v>#REF!</v>
      </c>
      <c r="M123" s="142" t="e">
        <f>#REF!</f>
        <v>#REF!</v>
      </c>
      <c r="N123" s="148">
        <f t="shared" si="14"/>
        <v>1</v>
      </c>
      <c r="O123" s="142">
        <f t="shared" si="15"/>
        <v>198</v>
      </c>
      <c r="P123" s="142">
        <f t="shared" si="16"/>
        <v>99</v>
      </c>
      <c r="Q123" s="142">
        <f t="shared" si="17"/>
        <v>99</v>
      </c>
      <c r="R123" s="142">
        <v>1</v>
      </c>
      <c r="S123" s="142">
        <v>198</v>
      </c>
    </row>
    <row r="124" spans="2:19" ht="26.25">
      <c r="B124" s="139">
        <v>97</v>
      </c>
      <c r="C124" s="140" t="s">
        <v>1053</v>
      </c>
      <c r="D124" s="141" t="s">
        <v>5</v>
      </c>
      <c r="E124" s="223" t="s">
        <v>1019</v>
      </c>
      <c r="F124" s="140" t="s">
        <v>1052</v>
      </c>
      <c r="G124" s="142">
        <v>1</v>
      </c>
      <c r="H124" s="147">
        <v>16</v>
      </c>
      <c r="I124" s="144">
        <v>8</v>
      </c>
      <c r="J124" s="145">
        <v>8</v>
      </c>
      <c r="K124" s="146">
        <v>1</v>
      </c>
      <c r="L124" s="147" t="e">
        <f>#REF!</f>
        <v>#REF!</v>
      </c>
      <c r="M124" s="142" t="e">
        <f>#REF!</f>
        <v>#REF!</v>
      </c>
      <c r="N124" s="148">
        <f t="shared" si="14"/>
        <v>1</v>
      </c>
      <c r="O124" s="142">
        <f t="shared" si="15"/>
        <v>16</v>
      </c>
      <c r="P124" s="142">
        <f t="shared" si="16"/>
        <v>8</v>
      </c>
      <c r="Q124" s="142">
        <f t="shared" si="17"/>
        <v>8</v>
      </c>
      <c r="R124" s="142">
        <v>1</v>
      </c>
      <c r="S124" s="142">
        <v>16</v>
      </c>
    </row>
    <row r="125" spans="2:19" ht="26.25">
      <c r="B125" s="139">
        <v>98</v>
      </c>
      <c r="C125" s="140" t="s">
        <v>1051</v>
      </c>
      <c r="D125" s="141" t="s">
        <v>5</v>
      </c>
      <c r="E125" s="223" t="s">
        <v>1019</v>
      </c>
      <c r="F125" s="140" t="s">
        <v>1050</v>
      </c>
      <c r="G125" s="142">
        <v>1</v>
      </c>
      <c r="H125" s="147">
        <v>45</v>
      </c>
      <c r="I125" s="144">
        <v>23</v>
      </c>
      <c r="J125" s="145">
        <v>22</v>
      </c>
      <c r="K125" s="146">
        <v>1</v>
      </c>
      <c r="L125" s="147" t="e">
        <f>#REF!</f>
        <v>#REF!</v>
      </c>
      <c r="M125" s="142" t="e">
        <f>#REF!</f>
        <v>#REF!</v>
      </c>
      <c r="N125" s="148">
        <f t="shared" si="14"/>
        <v>1</v>
      </c>
      <c r="O125" s="142">
        <f t="shared" si="15"/>
        <v>45</v>
      </c>
      <c r="P125" s="142">
        <f t="shared" si="16"/>
        <v>23</v>
      </c>
      <c r="Q125" s="142">
        <f t="shared" si="17"/>
        <v>22</v>
      </c>
      <c r="R125" s="142">
        <v>1</v>
      </c>
      <c r="S125" s="142">
        <v>45</v>
      </c>
    </row>
    <row r="126" spans="2:19" ht="26.25">
      <c r="B126" s="139">
        <v>99</v>
      </c>
      <c r="C126" s="140" t="s">
        <v>1049</v>
      </c>
      <c r="D126" s="141" t="s">
        <v>5</v>
      </c>
      <c r="E126" s="223" t="s">
        <v>1019</v>
      </c>
      <c r="F126" s="140" t="s">
        <v>1048</v>
      </c>
      <c r="G126" s="142">
        <v>1</v>
      </c>
      <c r="H126" s="147">
        <v>275</v>
      </c>
      <c r="I126" s="144">
        <v>138</v>
      </c>
      <c r="J126" s="145">
        <v>137</v>
      </c>
      <c r="K126" s="146">
        <v>1</v>
      </c>
      <c r="L126" s="147" t="e">
        <f>#REF!</f>
        <v>#REF!</v>
      </c>
      <c r="M126" s="142" t="e">
        <f>#REF!</f>
        <v>#REF!</v>
      </c>
      <c r="N126" s="148">
        <f t="shared" si="14"/>
        <v>1</v>
      </c>
      <c r="O126" s="142">
        <f t="shared" si="15"/>
        <v>275</v>
      </c>
      <c r="P126" s="142">
        <f t="shared" si="16"/>
        <v>138</v>
      </c>
      <c r="Q126" s="142">
        <f t="shared" si="17"/>
        <v>137</v>
      </c>
      <c r="R126" s="142">
        <v>1</v>
      </c>
      <c r="S126" s="142">
        <v>275</v>
      </c>
    </row>
    <row r="127" spans="2:19" ht="26.25">
      <c r="B127" s="139">
        <v>100</v>
      </c>
      <c r="C127" s="140" t="s">
        <v>1047</v>
      </c>
      <c r="D127" s="141" t="s">
        <v>5</v>
      </c>
      <c r="E127" s="223" t="s">
        <v>1019</v>
      </c>
      <c r="F127" s="140" t="s">
        <v>1046</v>
      </c>
      <c r="G127" s="142">
        <v>1</v>
      </c>
      <c r="H127" s="147">
        <v>192</v>
      </c>
      <c r="I127" s="144">
        <v>96</v>
      </c>
      <c r="J127" s="145">
        <v>96</v>
      </c>
      <c r="K127" s="146">
        <v>1</v>
      </c>
      <c r="L127" s="147" t="e">
        <f>#REF!</f>
        <v>#REF!</v>
      </c>
      <c r="M127" s="142" t="e">
        <f>#REF!</f>
        <v>#REF!</v>
      </c>
      <c r="N127" s="148">
        <f t="shared" si="14"/>
        <v>1</v>
      </c>
      <c r="O127" s="142">
        <f t="shared" si="15"/>
        <v>192</v>
      </c>
      <c r="P127" s="142">
        <f t="shared" si="16"/>
        <v>96</v>
      </c>
      <c r="Q127" s="142">
        <f t="shared" si="17"/>
        <v>96</v>
      </c>
      <c r="R127" s="142">
        <v>1</v>
      </c>
      <c r="S127" s="142">
        <v>192</v>
      </c>
    </row>
    <row r="128" spans="2:19" ht="26.25">
      <c r="B128" s="139">
        <v>101</v>
      </c>
      <c r="C128" s="140" t="s">
        <v>1045</v>
      </c>
      <c r="D128" s="141" t="s">
        <v>5</v>
      </c>
      <c r="E128" s="223" t="s">
        <v>1019</v>
      </c>
      <c r="F128" s="140" t="s">
        <v>1044</v>
      </c>
      <c r="G128" s="142">
        <v>1</v>
      </c>
      <c r="H128" s="147">
        <v>20</v>
      </c>
      <c r="I128" s="144">
        <v>10</v>
      </c>
      <c r="J128" s="145">
        <v>10</v>
      </c>
      <c r="K128" s="146">
        <v>1</v>
      </c>
      <c r="L128" s="147" t="e">
        <f>#REF!</f>
        <v>#REF!</v>
      </c>
      <c r="M128" s="142" t="e">
        <f>#REF!</f>
        <v>#REF!</v>
      </c>
      <c r="N128" s="148">
        <f t="shared" si="14"/>
        <v>1</v>
      </c>
      <c r="O128" s="142">
        <f t="shared" si="15"/>
        <v>20</v>
      </c>
      <c r="P128" s="142">
        <f t="shared" si="16"/>
        <v>10</v>
      </c>
      <c r="Q128" s="142">
        <f t="shared" si="17"/>
        <v>10</v>
      </c>
      <c r="R128" s="142">
        <v>1</v>
      </c>
      <c r="S128" s="142">
        <v>20</v>
      </c>
    </row>
    <row r="129" spans="2:19" ht="26.25">
      <c r="B129" s="139">
        <v>102</v>
      </c>
      <c r="C129" s="140" t="s">
        <v>1043</v>
      </c>
      <c r="D129" s="141" t="s">
        <v>5</v>
      </c>
      <c r="E129" s="223" t="s">
        <v>1019</v>
      </c>
      <c r="F129" s="140" t="s">
        <v>1042</v>
      </c>
      <c r="G129" s="142">
        <v>1</v>
      </c>
      <c r="H129" s="147">
        <v>347</v>
      </c>
      <c r="I129" s="144">
        <v>174</v>
      </c>
      <c r="J129" s="145">
        <v>173</v>
      </c>
      <c r="K129" s="146">
        <v>1</v>
      </c>
      <c r="L129" s="147" t="e">
        <f>#REF!</f>
        <v>#REF!</v>
      </c>
      <c r="M129" s="142" t="e">
        <f>#REF!</f>
        <v>#REF!</v>
      </c>
      <c r="N129" s="148">
        <f t="shared" si="14"/>
        <v>1</v>
      </c>
      <c r="O129" s="142">
        <f t="shared" si="15"/>
        <v>347</v>
      </c>
      <c r="P129" s="142">
        <f t="shared" si="16"/>
        <v>174</v>
      </c>
      <c r="Q129" s="142">
        <f t="shared" si="17"/>
        <v>173</v>
      </c>
      <c r="R129" s="142">
        <v>1</v>
      </c>
      <c r="S129" s="142">
        <v>347</v>
      </c>
    </row>
    <row r="130" spans="2:19" ht="26.25">
      <c r="B130" s="139">
        <v>103</v>
      </c>
      <c r="C130" s="140" t="s">
        <v>1041</v>
      </c>
      <c r="D130" s="141" t="s">
        <v>5</v>
      </c>
      <c r="E130" s="223" t="s">
        <v>1019</v>
      </c>
      <c r="F130" s="140" t="s">
        <v>1040</v>
      </c>
      <c r="G130" s="142">
        <v>1</v>
      </c>
      <c r="H130" s="147">
        <v>166</v>
      </c>
      <c r="I130" s="144">
        <v>83</v>
      </c>
      <c r="J130" s="145">
        <v>83</v>
      </c>
      <c r="K130" s="146">
        <v>1</v>
      </c>
      <c r="L130" s="147" t="e">
        <f>#REF!</f>
        <v>#REF!</v>
      </c>
      <c r="M130" s="142" t="e">
        <f>#REF!</f>
        <v>#REF!</v>
      </c>
      <c r="N130" s="148">
        <f t="shared" si="14"/>
        <v>1</v>
      </c>
      <c r="O130" s="142">
        <f t="shared" si="15"/>
        <v>166</v>
      </c>
      <c r="P130" s="142">
        <f t="shared" si="16"/>
        <v>83</v>
      </c>
      <c r="Q130" s="142">
        <f t="shared" si="17"/>
        <v>83</v>
      </c>
      <c r="R130" s="142">
        <v>1</v>
      </c>
      <c r="S130" s="142">
        <v>166</v>
      </c>
    </row>
    <row r="131" spans="2:19" ht="26.25">
      <c r="B131" s="139">
        <v>104</v>
      </c>
      <c r="C131" s="140" t="s">
        <v>1039</v>
      </c>
      <c r="D131" s="141" t="s">
        <v>5</v>
      </c>
      <c r="E131" s="223" t="s">
        <v>1019</v>
      </c>
      <c r="F131" s="140" t="s">
        <v>1038</v>
      </c>
      <c r="G131" s="142">
        <v>1</v>
      </c>
      <c r="H131" s="147">
        <v>250</v>
      </c>
      <c r="I131" s="144">
        <v>125</v>
      </c>
      <c r="J131" s="145">
        <v>125</v>
      </c>
      <c r="K131" s="146">
        <v>1</v>
      </c>
      <c r="L131" s="147" t="e">
        <f>#REF!</f>
        <v>#REF!</v>
      </c>
      <c r="M131" s="142" t="e">
        <f>#REF!</f>
        <v>#REF!</v>
      </c>
      <c r="N131" s="148">
        <f t="shared" si="14"/>
        <v>1</v>
      </c>
      <c r="O131" s="142">
        <f t="shared" si="15"/>
        <v>250</v>
      </c>
      <c r="P131" s="142">
        <f t="shared" si="16"/>
        <v>125</v>
      </c>
      <c r="Q131" s="142">
        <f t="shared" si="17"/>
        <v>125</v>
      </c>
      <c r="R131" s="142">
        <v>1</v>
      </c>
      <c r="S131" s="142">
        <v>250</v>
      </c>
    </row>
    <row r="132" spans="2:19" ht="26.25">
      <c r="B132" s="139">
        <v>105</v>
      </c>
      <c r="C132" s="140" t="s">
        <v>1037</v>
      </c>
      <c r="D132" s="141" t="s">
        <v>5</v>
      </c>
      <c r="E132" s="223" t="s">
        <v>1019</v>
      </c>
      <c r="F132" s="140" t="s">
        <v>1036</v>
      </c>
      <c r="G132" s="142">
        <v>1</v>
      </c>
      <c r="H132" s="147">
        <v>185</v>
      </c>
      <c r="I132" s="144">
        <v>93</v>
      </c>
      <c r="J132" s="145">
        <v>92</v>
      </c>
      <c r="K132" s="146">
        <v>1</v>
      </c>
      <c r="L132" s="147" t="e">
        <f>#REF!</f>
        <v>#REF!</v>
      </c>
      <c r="M132" s="142" t="e">
        <f>#REF!</f>
        <v>#REF!</v>
      </c>
      <c r="N132" s="148">
        <f t="shared" si="14"/>
        <v>1</v>
      </c>
      <c r="O132" s="142">
        <f t="shared" si="15"/>
        <v>185</v>
      </c>
      <c r="P132" s="142">
        <f t="shared" si="16"/>
        <v>93</v>
      </c>
      <c r="Q132" s="142">
        <f t="shared" si="17"/>
        <v>92</v>
      </c>
      <c r="R132" s="142">
        <v>1</v>
      </c>
      <c r="S132" s="142">
        <v>185</v>
      </c>
    </row>
    <row r="133" spans="2:19" ht="26.25">
      <c r="B133" s="139">
        <v>106</v>
      </c>
      <c r="C133" s="140" t="s">
        <v>1035</v>
      </c>
      <c r="D133" s="141" t="s">
        <v>5</v>
      </c>
      <c r="E133" s="223" t="s">
        <v>1019</v>
      </c>
      <c r="F133" s="140" t="s">
        <v>1034</v>
      </c>
      <c r="G133" s="142">
        <v>2</v>
      </c>
      <c r="H133" s="147">
        <v>146</v>
      </c>
      <c r="I133" s="144">
        <v>74</v>
      </c>
      <c r="J133" s="145">
        <v>72</v>
      </c>
      <c r="K133" s="146">
        <v>1</v>
      </c>
      <c r="L133" s="147" t="e">
        <f>#REF!</f>
        <v>#REF!</v>
      </c>
      <c r="M133" s="142" t="e">
        <f>#REF!</f>
        <v>#REF!</v>
      </c>
      <c r="N133" s="148">
        <f t="shared" si="14"/>
        <v>2</v>
      </c>
      <c r="O133" s="142">
        <f t="shared" si="15"/>
        <v>146</v>
      </c>
      <c r="P133" s="142">
        <f t="shared" si="16"/>
        <v>74</v>
      </c>
      <c r="Q133" s="142">
        <f t="shared" si="17"/>
        <v>72</v>
      </c>
      <c r="R133" s="142">
        <v>2</v>
      </c>
      <c r="S133" s="142">
        <v>146</v>
      </c>
    </row>
    <row r="134" spans="2:19" ht="26.25">
      <c r="B134" s="139">
        <v>107</v>
      </c>
      <c r="C134" s="140" t="s">
        <v>800</v>
      </c>
      <c r="D134" s="141" t="s">
        <v>5</v>
      </c>
      <c r="E134" s="223" t="s">
        <v>1019</v>
      </c>
      <c r="F134" s="140" t="s">
        <v>1033</v>
      </c>
      <c r="G134" s="142">
        <v>1</v>
      </c>
      <c r="H134" s="147">
        <v>895</v>
      </c>
      <c r="I134" s="144">
        <v>448</v>
      </c>
      <c r="J134" s="145">
        <v>447</v>
      </c>
      <c r="K134" s="146">
        <v>1</v>
      </c>
      <c r="L134" s="147" t="e">
        <f>#REF!</f>
        <v>#REF!</v>
      </c>
      <c r="M134" s="142" t="e">
        <f>#REF!</f>
        <v>#REF!</v>
      </c>
      <c r="N134" s="148">
        <f t="shared" si="14"/>
        <v>1</v>
      </c>
      <c r="O134" s="142">
        <f t="shared" si="15"/>
        <v>895</v>
      </c>
      <c r="P134" s="142">
        <f t="shared" si="16"/>
        <v>448</v>
      </c>
      <c r="Q134" s="142">
        <f t="shared" si="17"/>
        <v>447</v>
      </c>
      <c r="R134" s="142">
        <v>1</v>
      </c>
      <c r="S134" s="142">
        <v>895</v>
      </c>
    </row>
    <row r="135" spans="2:19" ht="26.25">
      <c r="B135" s="139">
        <v>108</v>
      </c>
      <c r="C135" s="140" t="s">
        <v>1032</v>
      </c>
      <c r="D135" s="141" t="s">
        <v>5</v>
      </c>
      <c r="E135" s="223" t="s">
        <v>1019</v>
      </c>
      <c r="F135" s="140" t="s">
        <v>1031</v>
      </c>
      <c r="G135" s="142">
        <v>1</v>
      </c>
      <c r="H135" s="147">
        <v>70</v>
      </c>
      <c r="I135" s="144">
        <v>35</v>
      </c>
      <c r="J135" s="145">
        <v>35</v>
      </c>
      <c r="K135" s="146">
        <v>1</v>
      </c>
      <c r="L135" s="147" t="e">
        <f>#REF!</f>
        <v>#REF!</v>
      </c>
      <c r="M135" s="142" t="e">
        <f>#REF!</f>
        <v>#REF!</v>
      </c>
      <c r="N135" s="148">
        <f t="shared" si="14"/>
        <v>1</v>
      </c>
      <c r="O135" s="142">
        <f t="shared" si="15"/>
        <v>70</v>
      </c>
      <c r="P135" s="142">
        <f t="shared" si="16"/>
        <v>35</v>
      </c>
      <c r="Q135" s="142">
        <f t="shared" si="17"/>
        <v>35</v>
      </c>
      <c r="R135" s="142">
        <v>1</v>
      </c>
      <c r="S135" s="142">
        <v>70</v>
      </c>
    </row>
    <row r="136" spans="2:19" ht="26.25">
      <c r="B136" s="139">
        <v>109</v>
      </c>
      <c r="C136" s="140" t="s">
        <v>1030</v>
      </c>
      <c r="D136" s="141" t="s">
        <v>5</v>
      </c>
      <c r="E136" s="223" t="s">
        <v>1019</v>
      </c>
      <c r="F136" s="140" t="s">
        <v>1029</v>
      </c>
      <c r="G136" s="142">
        <v>1</v>
      </c>
      <c r="H136" s="147">
        <v>50</v>
      </c>
      <c r="I136" s="144">
        <v>25</v>
      </c>
      <c r="J136" s="145">
        <v>25</v>
      </c>
      <c r="K136" s="146">
        <v>1</v>
      </c>
      <c r="L136" s="147" t="e">
        <f>#REF!</f>
        <v>#REF!</v>
      </c>
      <c r="M136" s="142" t="e">
        <f>#REF!</f>
        <v>#REF!</v>
      </c>
      <c r="N136" s="148">
        <f t="shared" si="14"/>
        <v>1</v>
      </c>
      <c r="O136" s="142">
        <f t="shared" si="15"/>
        <v>50</v>
      </c>
      <c r="P136" s="142">
        <f t="shared" si="16"/>
        <v>25</v>
      </c>
      <c r="Q136" s="142">
        <f t="shared" si="17"/>
        <v>25</v>
      </c>
      <c r="R136" s="142">
        <v>1</v>
      </c>
      <c r="S136" s="142">
        <v>50</v>
      </c>
    </row>
    <row r="137" spans="2:19" ht="26.25">
      <c r="B137" s="139">
        <v>110</v>
      </c>
      <c r="C137" s="140" t="s">
        <v>1028</v>
      </c>
      <c r="D137" s="141" t="s">
        <v>5</v>
      </c>
      <c r="E137" s="223" t="s">
        <v>1019</v>
      </c>
      <c r="F137" s="140" t="s">
        <v>1027</v>
      </c>
      <c r="G137" s="142">
        <v>1</v>
      </c>
      <c r="H137" s="147">
        <v>40</v>
      </c>
      <c r="I137" s="144">
        <v>20</v>
      </c>
      <c r="J137" s="145">
        <v>20</v>
      </c>
      <c r="K137" s="146">
        <v>1</v>
      </c>
      <c r="L137" s="147" t="e">
        <f>#REF!</f>
        <v>#REF!</v>
      </c>
      <c r="M137" s="142" t="e">
        <f>#REF!</f>
        <v>#REF!</v>
      </c>
      <c r="N137" s="148">
        <f t="shared" si="14"/>
        <v>1</v>
      </c>
      <c r="O137" s="142">
        <f t="shared" si="15"/>
        <v>40</v>
      </c>
      <c r="P137" s="142">
        <f t="shared" si="16"/>
        <v>20</v>
      </c>
      <c r="Q137" s="142">
        <f t="shared" si="17"/>
        <v>20</v>
      </c>
      <c r="R137" s="142">
        <v>1</v>
      </c>
      <c r="S137" s="142">
        <v>40</v>
      </c>
    </row>
    <row r="138" spans="2:19" ht="26.25">
      <c r="B138" s="139">
        <v>111</v>
      </c>
      <c r="C138" s="140" t="s">
        <v>1026</v>
      </c>
      <c r="D138" s="141" t="s">
        <v>5</v>
      </c>
      <c r="E138" s="223" t="s">
        <v>1019</v>
      </c>
      <c r="F138" s="140" t="s">
        <v>1025</v>
      </c>
      <c r="G138" s="142">
        <v>1</v>
      </c>
      <c r="H138" s="147">
        <v>14</v>
      </c>
      <c r="I138" s="144">
        <v>7</v>
      </c>
      <c r="J138" s="145">
        <v>7</v>
      </c>
      <c r="K138" s="146">
        <v>1</v>
      </c>
      <c r="L138" s="147" t="e">
        <f>#REF!</f>
        <v>#REF!</v>
      </c>
      <c r="M138" s="142" t="e">
        <f>#REF!</f>
        <v>#REF!</v>
      </c>
      <c r="N138" s="148">
        <f t="shared" si="14"/>
        <v>1</v>
      </c>
      <c r="O138" s="142">
        <f t="shared" si="15"/>
        <v>14</v>
      </c>
      <c r="P138" s="142">
        <f t="shared" si="16"/>
        <v>7</v>
      </c>
      <c r="Q138" s="142">
        <f t="shared" si="17"/>
        <v>7</v>
      </c>
      <c r="R138" s="142">
        <v>1</v>
      </c>
      <c r="S138" s="142">
        <v>14</v>
      </c>
    </row>
    <row r="139" spans="2:19" ht="26.25">
      <c r="B139" s="139">
        <v>112</v>
      </c>
      <c r="C139" s="140" t="s">
        <v>1024</v>
      </c>
      <c r="D139" s="141" t="s">
        <v>5</v>
      </c>
      <c r="E139" s="223" t="s">
        <v>1019</v>
      </c>
      <c r="F139" s="140" t="s">
        <v>1023</v>
      </c>
      <c r="G139" s="142">
        <v>1</v>
      </c>
      <c r="H139" s="147">
        <v>159</v>
      </c>
      <c r="I139" s="144">
        <v>80</v>
      </c>
      <c r="J139" s="145">
        <v>79</v>
      </c>
      <c r="K139" s="146">
        <v>1</v>
      </c>
      <c r="L139" s="147" t="e">
        <f>#REF!</f>
        <v>#REF!</v>
      </c>
      <c r="M139" s="142" t="e">
        <f>#REF!</f>
        <v>#REF!</v>
      </c>
      <c r="N139" s="148">
        <f t="shared" si="14"/>
        <v>1</v>
      </c>
      <c r="O139" s="142">
        <f t="shared" si="15"/>
        <v>159</v>
      </c>
      <c r="P139" s="142">
        <f t="shared" si="16"/>
        <v>80</v>
      </c>
      <c r="Q139" s="142">
        <f t="shared" si="17"/>
        <v>79</v>
      </c>
      <c r="R139" s="142">
        <v>1</v>
      </c>
      <c r="S139" s="142">
        <v>159</v>
      </c>
    </row>
    <row r="140" spans="2:19" ht="26.25">
      <c r="B140" s="139">
        <v>113</v>
      </c>
      <c r="C140" s="140" t="s">
        <v>1022</v>
      </c>
      <c r="D140" s="141" t="s">
        <v>5</v>
      </c>
      <c r="E140" s="223" t="s">
        <v>1019</v>
      </c>
      <c r="F140" s="140" t="s">
        <v>1021</v>
      </c>
      <c r="G140" s="142">
        <v>1</v>
      </c>
      <c r="H140" s="147">
        <v>625</v>
      </c>
      <c r="I140" s="144">
        <v>313</v>
      </c>
      <c r="J140" s="145">
        <v>312</v>
      </c>
      <c r="K140" s="146">
        <v>1</v>
      </c>
      <c r="L140" s="147" t="e">
        <f>#REF!</f>
        <v>#REF!</v>
      </c>
      <c r="M140" s="142" t="e">
        <f>#REF!</f>
        <v>#REF!</v>
      </c>
      <c r="N140" s="148">
        <f t="shared" si="14"/>
        <v>1</v>
      </c>
      <c r="O140" s="142">
        <f t="shared" si="15"/>
        <v>625</v>
      </c>
      <c r="P140" s="142">
        <f t="shared" si="16"/>
        <v>313</v>
      </c>
      <c r="Q140" s="142">
        <f t="shared" si="17"/>
        <v>312</v>
      </c>
      <c r="R140" s="142">
        <v>1</v>
      </c>
      <c r="S140" s="142">
        <v>625</v>
      </c>
    </row>
    <row r="141" spans="2:19" ht="26.25">
      <c r="B141" s="139">
        <v>114</v>
      </c>
      <c r="C141" s="140" t="s">
        <v>1020</v>
      </c>
      <c r="D141" s="141" t="s">
        <v>5</v>
      </c>
      <c r="E141" s="223" t="s">
        <v>1019</v>
      </c>
      <c r="F141" s="140" t="s">
        <v>1018</v>
      </c>
      <c r="G141" s="142">
        <v>1</v>
      </c>
      <c r="H141" s="147">
        <v>106</v>
      </c>
      <c r="I141" s="144">
        <v>53</v>
      </c>
      <c r="J141" s="145">
        <v>53</v>
      </c>
      <c r="K141" s="146">
        <v>1</v>
      </c>
      <c r="L141" s="147" t="e">
        <f>#REF!</f>
        <v>#REF!</v>
      </c>
      <c r="M141" s="142" t="e">
        <f>#REF!</f>
        <v>#REF!</v>
      </c>
      <c r="N141" s="148">
        <f t="shared" si="14"/>
        <v>1</v>
      </c>
      <c r="O141" s="142">
        <f t="shared" si="15"/>
        <v>106</v>
      </c>
      <c r="P141" s="142">
        <f t="shared" si="16"/>
        <v>53</v>
      </c>
      <c r="Q141" s="142">
        <f t="shared" si="17"/>
        <v>53</v>
      </c>
      <c r="R141" s="142">
        <v>1</v>
      </c>
      <c r="S141" s="142">
        <v>106</v>
      </c>
    </row>
    <row r="142" spans="2:19" ht="26.25">
      <c r="B142" s="139">
        <v>115</v>
      </c>
      <c r="C142" s="140" t="s">
        <v>32</v>
      </c>
      <c r="D142" s="141" t="s">
        <v>5</v>
      </c>
      <c r="E142" s="223" t="s">
        <v>31</v>
      </c>
      <c r="F142" s="140" t="s">
        <v>30</v>
      </c>
      <c r="G142" s="142">
        <v>1</v>
      </c>
      <c r="H142" s="147">
        <v>10.870000000000001</v>
      </c>
      <c r="I142" s="144">
        <v>5</v>
      </c>
      <c r="J142" s="145">
        <v>5.87</v>
      </c>
      <c r="K142" s="146">
        <v>1</v>
      </c>
      <c r="L142" s="147" t="e">
        <f>#REF!</f>
        <v>#REF!</v>
      </c>
      <c r="M142" s="142" t="e">
        <f>#REF!</f>
        <v>#REF!</v>
      </c>
      <c r="N142" s="148">
        <f t="shared" si="14"/>
        <v>1</v>
      </c>
      <c r="O142" s="142">
        <f t="shared" si="15"/>
        <v>10.870000000000001</v>
      </c>
      <c r="P142" s="142">
        <f t="shared" si="16"/>
        <v>5</v>
      </c>
      <c r="Q142" s="142">
        <f t="shared" si="17"/>
        <v>5.87</v>
      </c>
      <c r="R142" s="142">
        <v>1</v>
      </c>
      <c r="S142" s="142">
        <v>10.870000000000001</v>
      </c>
    </row>
    <row r="143" spans="2:19" ht="66" thickBot="1">
      <c r="B143" s="139">
        <v>116</v>
      </c>
      <c r="C143" s="140" t="s">
        <v>29</v>
      </c>
      <c r="D143" s="141" t="s">
        <v>5</v>
      </c>
      <c r="E143" s="140" t="s">
        <v>28</v>
      </c>
      <c r="F143" s="140" t="s">
        <v>27</v>
      </c>
      <c r="G143" s="142">
        <v>4</v>
      </c>
      <c r="H143" s="147">
        <v>859.98</v>
      </c>
      <c r="I143" s="144">
        <v>429.99</v>
      </c>
      <c r="J143" s="145">
        <v>429.99</v>
      </c>
      <c r="K143" s="146">
        <v>1</v>
      </c>
      <c r="L143" s="147" t="e">
        <f>#REF!</f>
        <v>#REF!</v>
      </c>
      <c r="M143" s="142" t="e">
        <f>#REF!</f>
        <v>#REF!</v>
      </c>
      <c r="N143" s="148">
        <f t="shared" si="14"/>
        <v>4</v>
      </c>
      <c r="O143" s="142">
        <f t="shared" si="15"/>
        <v>859.98</v>
      </c>
      <c r="P143" s="142">
        <f t="shared" si="16"/>
        <v>429.99</v>
      </c>
      <c r="Q143" s="142">
        <f t="shared" si="17"/>
        <v>429.99</v>
      </c>
      <c r="R143" s="142">
        <v>4</v>
      </c>
      <c r="S143" s="142">
        <v>859.98</v>
      </c>
    </row>
    <row r="144" spans="2:10" ht="27" thickBot="1">
      <c r="B144" s="149"/>
      <c r="C144" s="150" t="s">
        <v>1017</v>
      </c>
      <c r="D144" s="13" t="s">
        <v>0</v>
      </c>
      <c r="E144" s="12" t="s">
        <v>0</v>
      </c>
      <c r="F144" s="12" t="s">
        <v>0</v>
      </c>
      <c r="G144" s="151">
        <f>SUM(Сторожниця!N89:N143)</f>
        <v>63</v>
      </c>
      <c r="H144" s="152">
        <f>SUM(Сторожниця!O89:O143)</f>
        <v>32316.85</v>
      </c>
      <c r="I144" s="153">
        <f>SUM(Сторожниця!P89:P143)</f>
        <v>16166.99</v>
      </c>
      <c r="J144" s="154">
        <f>SUM(Сторожниця!Q89:Q143)</f>
        <v>16149.86</v>
      </c>
    </row>
    <row r="145" spans="2:10" ht="13.5" thickBot="1">
      <c r="B145" s="168"/>
      <c r="C145" s="169" t="s">
        <v>1</v>
      </c>
      <c r="D145" s="5" t="s">
        <v>0</v>
      </c>
      <c r="E145" s="4" t="s">
        <v>0</v>
      </c>
      <c r="F145" s="4" t="s">
        <v>0</v>
      </c>
      <c r="G145" s="170">
        <f>SUM(Сторожниця!N27:N144)</f>
        <v>150.61</v>
      </c>
      <c r="H145" s="171">
        <f>SUM(Сторожниця!O27:O144)</f>
        <v>830515.0199999999</v>
      </c>
      <c r="I145" s="172">
        <f>SUM(Сторожниця!P27:P144)</f>
        <v>198879.04</v>
      </c>
      <c r="J145" s="173">
        <f>SUM(Сторожниця!Q27:Q144)</f>
        <v>631635.97</v>
      </c>
    </row>
    <row r="148" spans="3:9" ht="14.25">
      <c r="C148" s="335" t="s">
        <v>1338</v>
      </c>
      <c r="D148" s="254"/>
      <c r="E148" s="254"/>
      <c r="F148" s="254"/>
      <c r="G148" s="254"/>
      <c r="I148" s="331" t="s">
        <v>1328</v>
      </c>
    </row>
  </sheetData>
  <sheetProtection/>
  <mergeCells count="14">
    <mergeCell ref="E13:E14"/>
    <mergeCell ref="G13:J13"/>
    <mergeCell ref="B27:C27"/>
    <mergeCell ref="B72:C72"/>
    <mergeCell ref="D148:G148"/>
    <mergeCell ref="B75:C75"/>
    <mergeCell ref="B89:C89"/>
    <mergeCell ref="B10:J10"/>
    <mergeCell ref="B11:J11"/>
    <mergeCell ref="D13:D14"/>
    <mergeCell ref="B16:C16"/>
    <mergeCell ref="B21:C21"/>
    <mergeCell ref="B13:B14"/>
    <mergeCell ref="C13:C14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4:Z83"/>
  <sheetViews>
    <sheetView showGridLines="0" tabSelected="1" view="pageBreakPreview" zoomScale="85" zoomScaleSheetLayoutView="85" zoomScalePageLayoutView="0" workbookViewId="0" topLeftCell="A70">
      <selection activeCell="F75" sqref="F75"/>
    </sheetView>
  </sheetViews>
  <sheetFormatPr defaultColWidth="9.140625" defaultRowHeight="12.75" customHeight="1"/>
  <cols>
    <col min="1" max="1" width="9.140625" style="1" customWidth="1"/>
    <col min="2" max="2" width="5.7109375" style="1" customWidth="1"/>
    <col min="3" max="3" width="37.57421875" style="1" customWidth="1"/>
    <col min="4" max="4" width="11.00390625" style="1" customWidth="1"/>
    <col min="5" max="5" width="17.28125" style="1" customWidth="1"/>
    <col min="6" max="6" width="16.8515625" style="1" customWidth="1"/>
    <col min="7" max="7" width="11.140625" style="1" customWidth="1"/>
    <col min="8" max="8" width="13.28125" style="1" customWidth="1"/>
    <col min="9" max="9" width="13.8515625" style="1" customWidth="1"/>
    <col min="10" max="10" width="12.8515625" style="1" customWidth="1"/>
    <col min="11" max="19" width="9.140625" style="1" hidden="1" customWidth="1"/>
    <col min="20" max="16384" width="9.140625" style="1" customWidth="1"/>
  </cols>
  <sheetData>
    <row r="4" spans="7:9" ht="12.75" customHeight="1">
      <c r="G4" s="333"/>
      <c r="H4" s="333"/>
      <c r="I4" s="333"/>
    </row>
    <row r="5" spans="7:9" ht="14.25">
      <c r="G5" s="334"/>
      <c r="H5" s="334" t="s">
        <v>1340</v>
      </c>
      <c r="I5" s="334"/>
    </row>
    <row r="6" spans="7:9" ht="14.25">
      <c r="G6" s="334"/>
      <c r="H6" s="334" t="s">
        <v>1321</v>
      </c>
      <c r="I6" s="334"/>
    </row>
    <row r="7" spans="7:9" ht="14.25">
      <c r="G7" s="334"/>
      <c r="H7" s="334" t="s">
        <v>1322</v>
      </c>
      <c r="I7" s="334"/>
    </row>
    <row r="10" spans="2:10" ht="27.75" customHeight="1">
      <c r="B10" s="280" t="s">
        <v>307</v>
      </c>
      <c r="C10" s="280"/>
      <c r="D10" s="280"/>
      <c r="E10" s="280"/>
      <c r="F10" s="280"/>
      <c r="G10" s="280"/>
      <c r="H10" s="280"/>
      <c r="I10" s="280"/>
      <c r="J10" s="280"/>
    </row>
    <row r="11" spans="2:10" ht="12.75" customHeight="1">
      <c r="B11" s="281" t="s">
        <v>306</v>
      </c>
      <c r="C11" s="281"/>
      <c r="D11" s="281"/>
      <c r="E11" s="281"/>
      <c r="F11" s="281"/>
      <c r="G11" s="281"/>
      <c r="H11" s="281"/>
      <c r="I11" s="281"/>
      <c r="J11" s="281"/>
    </row>
    <row r="12" ht="13.5" thickBot="1">
      <c r="B12" s="40"/>
    </row>
    <row r="13" spans="2:20" ht="36.75" customHeight="1">
      <c r="B13" s="329" t="s">
        <v>305</v>
      </c>
      <c r="C13" s="324" t="s">
        <v>304</v>
      </c>
      <c r="D13" s="324" t="s">
        <v>303</v>
      </c>
      <c r="E13" s="324" t="s">
        <v>302</v>
      </c>
      <c r="F13" s="39" t="s">
        <v>301</v>
      </c>
      <c r="G13" s="326" t="s">
        <v>300</v>
      </c>
      <c r="H13" s="327"/>
      <c r="I13" s="327"/>
      <c r="J13" s="328"/>
      <c r="T13" s="38"/>
    </row>
    <row r="14" spans="2:10" ht="66" thickBot="1">
      <c r="B14" s="330"/>
      <c r="C14" s="325"/>
      <c r="D14" s="325"/>
      <c r="E14" s="325"/>
      <c r="F14" s="37" t="s">
        <v>299</v>
      </c>
      <c r="G14" s="36" t="s">
        <v>298</v>
      </c>
      <c r="H14" s="35" t="s">
        <v>1222</v>
      </c>
      <c r="I14" s="34" t="s">
        <v>296</v>
      </c>
      <c r="J14" s="33" t="s">
        <v>1302</v>
      </c>
    </row>
    <row r="15" spans="2:10" ht="13.5" thickBot="1">
      <c r="B15" s="32">
        <v>1</v>
      </c>
      <c r="C15" s="31">
        <v>2</v>
      </c>
      <c r="D15" s="31">
        <v>3</v>
      </c>
      <c r="E15" s="31">
        <v>4</v>
      </c>
      <c r="F15" s="31">
        <v>5</v>
      </c>
      <c r="G15" s="31">
        <v>6</v>
      </c>
      <c r="H15" s="31">
        <v>7</v>
      </c>
      <c r="I15" s="30">
        <v>8</v>
      </c>
      <c r="J15" s="29">
        <v>9</v>
      </c>
    </row>
    <row r="16" spans="2:10" ht="13.5" thickBot="1">
      <c r="B16" s="322" t="s">
        <v>289</v>
      </c>
      <c r="C16" s="323"/>
      <c r="D16" s="26"/>
      <c r="E16" s="26"/>
      <c r="F16" s="26"/>
      <c r="G16" s="26"/>
      <c r="H16" s="26"/>
      <c r="I16" s="26"/>
      <c r="J16" s="25"/>
    </row>
    <row r="17" spans="2:19" ht="39">
      <c r="B17" s="24">
        <v>1</v>
      </c>
      <c r="C17" s="22" t="s">
        <v>834</v>
      </c>
      <c r="D17" s="23" t="s">
        <v>5</v>
      </c>
      <c r="E17" s="22" t="s">
        <v>283</v>
      </c>
      <c r="F17" s="22" t="s">
        <v>1301</v>
      </c>
      <c r="G17" s="16">
        <v>1</v>
      </c>
      <c r="H17" s="18">
        <v>14124</v>
      </c>
      <c r="I17" s="21">
        <v>1059.3</v>
      </c>
      <c r="J17" s="20">
        <v>13064.7</v>
      </c>
      <c r="K17" s="19">
        <v>1</v>
      </c>
      <c r="L17" s="18" t="e">
        <f>#REF!</f>
        <v>#REF!</v>
      </c>
      <c r="M17" s="16" t="e">
        <f>#REF!</f>
        <v>#REF!</v>
      </c>
      <c r="N17" s="17">
        <f aca="true" t="shared" si="0" ref="N17:N40">G17</f>
        <v>1</v>
      </c>
      <c r="O17" s="16">
        <f aca="true" t="shared" si="1" ref="O17:O40">H17</f>
        <v>14124</v>
      </c>
      <c r="P17" s="16">
        <f aca="true" t="shared" si="2" ref="P17:P40">I17</f>
        <v>1059.3</v>
      </c>
      <c r="Q17" s="16">
        <f aca="true" t="shared" si="3" ref="Q17:Q40">J17</f>
        <v>13064.7</v>
      </c>
      <c r="R17" s="16">
        <v>1</v>
      </c>
      <c r="S17" s="16">
        <v>14124</v>
      </c>
    </row>
    <row r="18" spans="2:19" ht="52.5">
      <c r="B18" s="24">
        <v>2</v>
      </c>
      <c r="C18" s="22" t="s">
        <v>390</v>
      </c>
      <c r="D18" s="23" t="s">
        <v>5</v>
      </c>
      <c r="E18" s="22" t="s">
        <v>283</v>
      </c>
      <c r="F18" s="22" t="s">
        <v>1300</v>
      </c>
      <c r="G18" s="16">
        <v>1</v>
      </c>
      <c r="H18" s="18">
        <v>87892</v>
      </c>
      <c r="I18" s="21">
        <v>6591.87</v>
      </c>
      <c r="J18" s="20">
        <v>81300.13</v>
      </c>
      <c r="K18" s="19">
        <v>1</v>
      </c>
      <c r="L18" s="18" t="e">
        <f>#REF!</f>
        <v>#REF!</v>
      </c>
      <c r="M18" s="16" t="e">
        <f>#REF!</f>
        <v>#REF!</v>
      </c>
      <c r="N18" s="17">
        <f t="shared" si="0"/>
        <v>1</v>
      </c>
      <c r="O18" s="16">
        <f t="shared" si="1"/>
        <v>87892</v>
      </c>
      <c r="P18" s="16">
        <f t="shared" si="2"/>
        <v>6591.87</v>
      </c>
      <c r="Q18" s="16">
        <f t="shared" si="3"/>
        <v>81300.13</v>
      </c>
      <c r="R18" s="16">
        <v>1</v>
      </c>
      <c r="S18" s="16">
        <v>87892</v>
      </c>
    </row>
    <row r="19" spans="2:19" ht="39">
      <c r="B19" s="24">
        <v>3</v>
      </c>
      <c r="C19" s="22" t="s">
        <v>276</v>
      </c>
      <c r="D19" s="23" t="s">
        <v>5</v>
      </c>
      <c r="E19" s="22" t="s">
        <v>275</v>
      </c>
      <c r="F19" s="22" t="s">
        <v>1299</v>
      </c>
      <c r="G19" s="16">
        <v>1</v>
      </c>
      <c r="H19" s="18">
        <v>3800</v>
      </c>
      <c r="I19" s="21">
        <v>2470.19</v>
      </c>
      <c r="J19" s="20">
        <v>1329.8100000000002</v>
      </c>
      <c r="K19" s="19">
        <v>1</v>
      </c>
      <c r="L19" s="18" t="e">
        <f>#REF!</f>
        <v>#REF!</v>
      </c>
      <c r="M19" s="16" t="e">
        <f>#REF!</f>
        <v>#REF!</v>
      </c>
      <c r="N19" s="17">
        <f t="shared" si="0"/>
        <v>1</v>
      </c>
      <c r="O19" s="16">
        <f t="shared" si="1"/>
        <v>3800</v>
      </c>
      <c r="P19" s="16">
        <f t="shared" si="2"/>
        <v>2470.19</v>
      </c>
      <c r="Q19" s="16">
        <f t="shared" si="3"/>
        <v>1329.8100000000002</v>
      </c>
      <c r="R19" s="16">
        <v>1</v>
      </c>
      <c r="S19" s="16">
        <v>3800</v>
      </c>
    </row>
    <row r="20" spans="2:19" ht="26.25">
      <c r="B20" s="24">
        <v>4</v>
      </c>
      <c r="C20" s="22" t="s">
        <v>273</v>
      </c>
      <c r="D20" s="23" t="s">
        <v>5</v>
      </c>
      <c r="E20" s="22" t="s">
        <v>272</v>
      </c>
      <c r="F20" s="22" t="s">
        <v>1298</v>
      </c>
      <c r="G20" s="16">
        <v>1</v>
      </c>
      <c r="H20" s="18">
        <v>6960</v>
      </c>
      <c r="I20" s="21">
        <v>4466</v>
      </c>
      <c r="J20" s="20">
        <v>2494</v>
      </c>
      <c r="K20" s="19">
        <v>1</v>
      </c>
      <c r="L20" s="18" t="e">
        <f>#REF!</f>
        <v>#REF!</v>
      </c>
      <c r="M20" s="16" t="e">
        <f>#REF!</f>
        <v>#REF!</v>
      </c>
      <c r="N20" s="17">
        <f t="shared" si="0"/>
        <v>1</v>
      </c>
      <c r="O20" s="16">
        <f t="shared" si="1"/>
        <v>6960</v>
      </c>
      <c r="P20" s="16">
        <f t="shared" si="2"/>
        <v>4466</v>
      </c>
      <c r="Q20" s="16">
        <f t="shared" si="3"/>
        <v>2494</v>
      </c>
      <c r="R20" s="16">
        <v>1</v>
      </c>
      <c r="S20" s="16">
        <v>6960</v>
      </c>
    </row>
    <row r="21" spans="2:19" ht="26.25">
      <c r="B21" s="24">
        <v>5</v>
      </c>
      <c r="C21" s="22" t="s">
        <v>380</v>
      </c>
      <c r="D21" s="23" t="s">
        <v>5</v>
      </c>
      <c r="E21" s="22" t="s">
        <v>375</v>
      </c>
      <c r="F21" s="22" t="s">
        <v>1297</v>
      </c>
      <c r="G21" s="16">
        <v>1</v>
      </c>
      <c r="H21" s="18">
        <v>50534.5</v>
      </c>
      <c r="I21" s="21">
        <v>15581.45</v>
      </c>
      <c r="J21" s="20">
        <v>34953.05</v>
      </c>
      <c r="K21" s="19">
        <v>1</v>
      </c>
      <c r="L21" s="18" t="e">
        <f>#REF!</f>
        <v>#REF!</v>
      </c>
      <c r="M21" s="16" t="e">
        <f>#REF!</f>
        <v>#REF!</v>
      </c>
      <c r="N21" s="17">
        <f t="shared" si="0"/>
        <v>1</v>
      </c>
      <c r="O21" s="16">
        <f t="shared" si="1"/>
        <v>50534.5</v>
      </c>
      <c r="P21" s="16">
        <f t="shared" si="2"/>
        <v>15581.45</v>
      </c>
      <c r="Q21" s="16">
        <f t="shared" si="3"/>
        <v>34953.05</v>
      </c>
      <c r="R21" s="16">
        <v>1</v>
      </c>
      <c r="S21" s="16">
        <v>50534.5</v>
      </c>
    </row>
    <row r="22" spans="2:19" ht="26.25">
      <c r="B22" s="24">
        <v>6</v>
      </c>
      <c r="C22" s="22" t="s">
        <v>378</v>
      </c>
      <c r="D22" s="23" t="s">
        <v>5</v>
      </c>
      <c r="E22" s="22" t="s">
        <v>375</v>
      </c>
      <c r="F22" s="22" t="s">
        <v>1296</v>
      </c>
      <c r="G22" s="16">
        <v>1</v>
      </c>
      <c r="H22" s="18">
        <v>20938.9</v>
      </c>
      <c r="I22" s="21">
        <v>6456.14</v>
      </c>
      <c r="J22" s="20">
        <v>14482.76</v>
      </c>
      <c r="K22" s="19">
        <v>1</v>
      </c>
      <c r="L22" s="18" t="e">
        <f>#REF!</f>
        <v>#REF!</v>
      </c>
      <c r="M22" s="16" t="e">
        <f>#REF!</f>
        <v>#REF!</v>
      </c>
      <c r="N22" s="17">
        <f t="shared" si="0"/>
        <v>1</v>
      </c>
      <c r="O22" s="16">
        <f t="shared" si="1"/>
        <v>20938.9</v>
      </c>
      <c r="P22" s="16">
        <f t="shared" si="2"/>
        <v>6456.14</v>
      </c>
      <c r="Q22" s="16">
        <f t="shared" si="3"/>
        <v>14482.76</v>
      </c>
      <c r="R22" s="16">
        <v>1</v>
      </c>
      <c r="S22" s="16">
        <v>20938.9</v>
      </c>
    </row>
    <row r="23" spans="2:19" ht="26.25">
      <c r="B23" s="24">
        <v>7</v>
      </c>
      <c r="C23" s="22" t="s">
        <v>376</v>
      </c>
      <c r="D23" s="23" t="s">
        <v>5</v>
      </c>
      <c r="E23" s="22" t="s">
        <v>375</v>
      </c>
      <c r="F23" s="22" t="s">
        <v>1295</v>
      </c>
      <c r="G23" s="16">
        <v>1</v>
      </c>
      <c r="H23" s="18">
        <v>6181.88</v>
      </c>
      <c r="I23" s="21">
        <v>1906.2</v>
      </c>
      <c r="J23" s="20">
        <v>4275.68</v>
      </c>
      <c r="K23" s="19">
        <v>1</v>
      </c>
      <c r="L23" s="18" t="e">
        <f>#REF!</f>
        <v>#REF!</v>
      </c>
      <c r="M23" s="16" t="e">
        <f>#REF!</f>
        <v>#REF!</v>
      </c>
      <c r="N23" s="17">
        <f t="shared" si="0"/>
        <v>1</v>
      </c>
      <c r="O23" s="16">
        <f t="shared" si="1"/>
        <v>6181.88</v>
      </c>
      <c r="P23" s="16">
        <f t="shared" si="2"/>
        <v>1906.2</v>
      </c>
      <c r="Q23" s="16">
        <f t="shared" si="3"/>
        <v>4275.68</v>
      </c>
      <c r="R23" s="16">
        <v>1</v>
      </c>
      <c r="S23" s="16">
        <v>6181.88</v>
      </c>
    </row>
    <row r="24" spans="2:19" ht="26.25">
      <c r="B24" s="24">
        <v>8</v>
      </c>
      <c r="C24" s="22" t="s">
        <v>1294</v>
      </c>
      <c r="D24" s="23" t="s">
        <v>5</v>
      </c>
      <c r="E24" s="22" t="s">
        <v>256</v>
      </c>
      <c r="F24" s="22" t="s">
        <v>1293</v>
      </c>
      <c r="G24" s="16">
        <v>1</v>
      </c>
      <c r="H24" s="18">
        <v>790</v>
      </c>
      <c r="I24" s="21">
        <v>790</v>
      </c>
      <c r="J24" s="20">
        <v>0</v>
      </c>
      <c r="K24" s="19">
        <v>1</v>
      </c>
      <c r="L24" s="18" t="e">
        <f>#REF!</f>
        <v>#REF!</v>
      </c>
      <c r="M24" s="16" t="e">
        <f>#REF!</f>
        <v>#REF!</v>
      </c>
      <c r="N24" s="17">
        <f t="shared" si="0"/>
        <v>1</v>
      </c>
      <c r="O24" s="16">
        <f t="shared" si="1"/>
        <v>790</v>
      </c>
      <c r="P24" s="16">
        <f t="shared" si="2"/>
        <v>790</v>
      </c>
      <c r="Q24" s="16">
        <f t="shared" si="3"/>
        <v>0</v>
      </c>
      <c r="R24" s="16">
        <v>1</v>
      </c>
      <c r="S24" s="16">
        <v>790</v>
      </c>
    </row>
    <row r="25" spans="2:19" ht="26.25">
      <c r="B25" s="24">
        <v>9</v>
      </c>
      <c r="C25" s="22" t="s">
        <v>1292</v>
      </c>
      <c r="D25" s="23" t="s">
        <v>5</v>
      </c>
      <c r="E25" s="22" t="s">
        <v>1291</v>
      </c>
      <c r="F25" s="22" t="s">
        <v>1290</v>
      </c>
      <c r="G25" s="16">
        <v>1</v>
      </c>
      <c r="H25" s="18">
        <v>1600</v>
      </c>
      <c r="I25" s="21">
        <v>1600</v>
      </c>
      <c r="J25" s="20">
        <v>0</v>
      </c>
      <c r="K25" s="19">
        <v>1</v>
      </c>
      <c r="L25" s="18" t="e">
        <f>#REF!</f>
        <v>#REF!</v>
      </c>
      <c r="M25" s="16" t="e">
        <f>#REF!</f>
        <v>#REF!</v>
      </c>
      <c r="N25" s="17">
        <f t="shared" si="0"/>
        <v>1</v>
      </c>
      <c r="O25" s="16">
        <f t="shared" si="1"/>
        <v>1600</v>
      </c>
      <c r="P25" s="16">
        <f t="shared" si="2"/>
        <v>1600</v>
      </c>
      <c r="Q25" s="16">
        <f t="shared" si="3"/>
        <v>0</v>
      </c>
      <c r="R25" s="16">
        <v>1</v>
      </c>
      <c r="S25" s="16">
        <v>1600</v>
      </c>
    </row>
    <row r="26" spans="2:19" ht="26.25">
      <c r="B26" s="24">
        <v>10</v>
      </c>
      <c r="C26" s="22" t="s">
        <v>1289</v>
      </c>
      <c r="D26" s="23" t="s">
        <v>5</v>
      </c>
      <c r="E26" s="22" t="s">
        <v>348</v>
      </c>
      <c r="F26" s="22" t="s">
        <v>1288</v>
      </c>
      <c r="G26" s="16">
        <v>1</v>
      </c>
      <c r="H26" s="18">
        <v>4546</v>
      </c>
      <c r="I26" s="21">
        <v>4546</v>
      </c>
      <c r="J26" s="20">
        <v>0</v>
      </c>
      <c r="K26" s="19">
        <v>1</v>
      </c>
      <c r="L26" s="18" t="e">
        <f>#REF!</f>
        <v>#REF!</v>
      </c>
      <c r="M26" s="16" t="e">
        <f>#REF!</f>
        <v>#REF!</v>
      </c>
      <c r="N26" s="17">
        <f t="shared" si="0"/>
        <v>1</v>
      </c>
      <c r="O26" s="16">
        <f t="shared" si="1"/>
        <v>4546</v>
      </c>
      <c r="P26" s="16">
        <f t="shared" si="2"/>
        <v>4546</v>
      </c>
      <c r="Q26" s="16">
        <f t="shared" si="3"/>
        <v>0</v>
      </c>
      <c r="R26" s="16">
        <v>1</v>
      </c>
      <c r="S26" s="16">
        <v>4546</v>
      </c>
    </row>
    <row r="27" spans="2:19" ht="26.25">
      <c r="B27" s="24">
        <v>11</v>
      </c>
      <c r="C27" s="22" t="s">
        <v>1287</v>
      </c>
      <c r="D27" s="23" t="s">
        <v>5</v>
      </c>
      <c r="E27" s="22" t="s">
        <v>348</v>
      </c>
      <c r="F27" s="22" t="s">
        <v>1286</v>
      </c>
      <c r="G27" s="16">
        <v>1</v>
      </c>
      <c r="H27" s="18">
        <v>3168</v>
      </c>
      <c r="I27" s="21">
        <v>3168</v>
      </c>
      <c r="J27" s="20">
        <v>0</v>
      </c>
      <c r="K27" s="19">
        <v>1</v>
      </c>
      <c r="L27" s="18" t="e">
        <f>#REF!</f>
        <v>#REF!</v>
      </c>
      <c r="M27" s="16" t="e">
        <f>#REF!</f>
        <v>#REF!</v>
      </c>
      <c r="N27" s="17">
        <f t="shared" si="0"/>
        <v>1</v>
      </c>
      <c r="O27" s="16">
        <f t="shared" si="1"/>
        <v>3168</v>
      </c>
      <c r="P27" s="16">
        <f t="shared" si="2"/>
        <v>3168</v>
      </c>
      <c r="Q27" s="16">
        <f t="shared" si="3"/>
        <v>0</v>
      </c>
      <c r="R27" s="16">
        <v>1</v>
      </c>
      <c r="S27" s="16">
        <v>3168</v>
      </c>
    </row>
    <row r="28" spans="2:19" ht="26.25">
      <c r="B28" s="24">
        <v>12</v>
      </c>
      <c r="C28" s="22" t="s">
        <v>1285</v>
      </c>
      <c r="D28" s="23" t="s">
        <v>5</v>
      </c>
      <c r="E28" s="22" t="s">
        <v>348</v>
      </c>
      <c r="F28" s="22" t="s">
        <v>1284</v>
      </c>
      <c r="G28" s="16">
        <v>1</v>
      </c>
      <c r="H28" s="18">
        <v>3267</v>
      </c>
      <c r="I28" s="21">
        <v>3267</v>
      </c>
      <c r="J28" s="20">
        <v>0</v>
      </c>
      <c r="K28" s="19">
        <v>1</v>
      </c>
      <c r="L28" s="18" t="e">
        <f>#REF!</f>
        <v>#REF!</v>
      </c>
      <c r="M28" s="16" t="e">
        <f>#REF!</f>
        <v>#REF!</v>
      </c>
      <c r="N28" s="17">
        <f t="shared" si="0"/>
        <v>1</v>
      </c>
      <c r="O28" s="16">
        <f t="shared" si="1"/>
        <v>3267</v>
      </c>
      <c r="P28" s="16">
        <f t="shared" si="2"/>
        <v>3267</v>
      </c>
      <c r="Q28" s="16">
        <f t="shared" si="3"/>
        <v>0</v>
      </c>
      <c r="R28" s="16">
        <v>1</v>
      </c>
      <c r="S28" s="16">
        <v>3267</v>
      </c>
    </row>
    <row r="29" spans="2:19" ht="26.25">
      <c r="B29" s="24">
        <v>13</v>
      </c>
      <c r="C29" s="22" t="s">
        <v>1283</v>
      </c>
      <c r="D29" s="23" t="s">
        <v>5</v>
      </c>
      <c r="E29" s="22" t="s">
        <v>1282</v>
      </c>
      <c r="F29" s="22" t="s">
        <v>1281</v>
      </c>
      <c r="G29" s="16">
        <v>1</v>
      </c>
      <c r="H29" s="18">
        <v>7639</v>
      </c>
      <c r="I29" s="21">
        <v>7639</v>
      </c>
      <c r="J29" s="20">
        <v>0</v>
      </c>
      <c r="K29" s="19">
        <v>1</v>
      </c>
      <c r="L29" s="18" t="e">
        <f>#REF!</f>
        <v>#REF!</v>
      </c>
      <c r="M29" s="16" t="e">
        <f>#REF!</f>
        <v>#REF!</v>
      </c>
      <c r="N29" s="17">
        <f t="shared" si="0"/>
        <v>1</v>
      </c>
      <c r="O29" s="16">
        <f t="shared" si="1"/>
        <v>7639</v>
      </c>
      <c r="P29" s="16">
        <f t="shared" si="2"/>
        <v>7639</v>
      </c>
      <c r="Q29" s="16">
        <f t="shared" si="3"/>
        <v>0</v>
      </c>
      <c r="R29" s="16">
        <v>1</v>
      </c>
      <c r="S29" s="16">
        <v>7639</v>
      </c>
    </row>
    <row r="30" spans="2:19" ht="26.25">
      <c r="B30" s="24">
        <v>14</v>
      </c>
      <c r="C30" s="22" t="s">
        <v>1280</v>
      </c>
      <c r="D30" s="23" t="s">
        <v>5</v>
      </c>
      <c r="E30" s="22" t="s">
        <v>1279</v>
      </c>
      <c r="F30" s="22" t="s">
        <v>1278</v>
      </c>
      <c r="G30" s="16">
        <v>1</v>
      </c>
      <c r="H30" s="18">
        <v>5000</v>
      </c>
      <c r="I30" s="21">
        <v>5000</v>
      </c>
      <c r="J30" s="20">
        <v>0</v>
      </c>
      <c r="K30" s="19">
        <v>1</v>
      </c>
      <c r="L30" s="18" t="e">
        <f>#REF!</f>
        <v>#REF!</v>
      </c>
      <c r="M30" s="16" t="e">
        <f>#REF!</f>
        <v>#REF!</v>
      </c>
      <c r="N30" s="17">
        <f t="shared" si="0"/>
        <v>1</v>
      </c>
      <c r="O30" s="16">
        <f t="shared" si="1"/>
        <v>5000</v>
      </c>
      <c r="P30" s="16">
        <f t="shared" si="2"/>
        <v>5000</v>
      </c>
      <c r="Q30" s="16">
        <f t="shared" si="3"/>
        <v>0</v>
      </c>
      <c r="R30" s="16">
        <v>1</v>
      </c>
      <c r="S30" s="16">
        <v>5000</v>
      </c>
    </row>
    <row r="31" spans="2:19" ht="26.25">
      <c r="B31" s="24">
        <v>15</v>
      </c>
      <c r="C31" s="22" t="s">
        <v>1277</v>
      </c>
      <c r="D31" s="23" t="s">
        <v>5</v>
      </c>
      <c r="E31" s="22" t="s">
        <v>348</v>
      </c>
      <c r="F31" s="22" t="s">
        <v>1276</v>
      </c>
      <c r="G31" s="16">
        <v>1</v>
      </c>
      <c r="H31" s="18">
        <v>4344</v>
      </c>
      <c r="I31" s="21">
        <v>4344</v>
      </c>
      <c r="J31" s="20">
        <v>0</v>
      </c>
      <c r="K31" s="19">
        <v>1</v>
      </c>
      <c r="L31" s="18" t="e">
        <f>#REF!</f>
        <v>#REF!</v>
      </c>
      <c r="M31" s="16" t="e">
        <f>#REF!</f>
        <v>#REF!</v>
      </c>
      <c r="N31" s="17">
        <f t="shared" si="0"/>
        <v>1</v>
      </c>
      <c r="O31" s="16">
        <f t="shared" si="1"/>
        <v>4344</v>
      </c>
      <c r="P31" s="16">
        <f t="shared" si="2"/>
        <v>4344</v>
      </c>
      <c r="Q31" s="16">
        <f t="shared" si="3"/>
        <v>0</v>
      </c>
      <c r="R31" s="16">
        <v>1</v>
      </c>
      <c r="S31" s="16">
        <v>4344</v>
      </c>
    </row>
    <row r="32" spans="2:19" ht="26.25">
      <c r="B32" s="24">
        <v>16</v>
      </c>
      <c r="C32" s="22" t="s">
        <v>1275</v>
      </c>
      <c r="D32" s="23" t="s">
        <v>5</v>
      </c>
      <c r="E32" s="22" t="s">
        <v>348</v>
      </c>
      <c r="F32" s="22" t="s">
        <v>1274</v>
      </c>
      <c r="G32" s="16">
        <v>1</v>
      </c>
      <c r="H32" s="18">
        <v>3950</v>
      </c>
      <c r="I32" s="21">
        <v>3950</v>
      </c>
      <c r="J32" s="20">
        <v>0</v>
      </c>
      <c r="K32" s="19">
        <v>1</v>
      </c>
      <c r="L32" s="18" t="e">
        <f>#REF!</f>
        <v>#REF!</v>
      </c>
      <c r="M32" s="16" t="e">
        <f>#REF!</f>
        <v>#REF!</v>
      </c>
      <c r="N32" s="17">
        <f t="shared" si="0"/>
        <v>1</v>
      </c>
      <c r="O32" s="16">
        <f t="shared" si="1"/>
        <v>3950</v>
      </c>
      <c r="P32" s="16">
        <f t="shared" si="2"/>
        <v>3950</v>
      </c>
      <c r="Q32" s="16">
        <f t="shared" si="3"/>
        <v>0</v>
      </c>
      <c r="R32" s="16">
        <v>1</v>
      </c>
      <c r="S32" s="16">
        <v>3950</v>
      </c>
    </row>
    <row r="33" spans="2:19" ht="26.25">
      <c r="B33" s="24">
        <v>17</v>
      </c>
      <c r="C33" s="22" t="s">
        <v>1273</v>
      </c>
      <c r="D33" s="23" t="s">
        <v>5</v>
      </c>
      <c r="E33" s="22" t="s">
        <v>348</v>
      </c>
      <c r="F33" s="22" t="s">
        <v>1272</v>
      </c>
      <c r="G33" s="16">
        <v>1</v>
      </c>
      <c r="H33" s="18">
        <v>1652</v>
      </c>
      <c r="I33" s="21">
        <v>1652</v>
      </c>
      <c r="J33" s="20">
        <v>0</v>
      </c>
      <c r="K33" s="19">
        <v>1</v>
      </c>
      <c r="L33" s="18" t="e">
        <f>#REF!</f>
        <v>#REF!</v>
      </c>
      <c r="M33" s="16" t="e">
        <f>#REF!</f>
        <v>#REF!</v>
      </c>
      <c r="N33" s="17">
        <f t="shared" si="0"/>
        <v>1</v>
      </c>
      <c r="O33" s="16">
        <f t="shared" si="1"/>
        <v>1652</v>
      </c>
      <c r="P33" s="16">
        <f t="shared" si="2"/>
        <v>1652</v>
      </c>
      <c r="Q33" s="16">
        <f t="shared" si="3"/>
        <v>0</v>
      </c>
      <c r="R33" s="16">
        <v>1</v>
      </c>
      <c r="S33" s="16">
        <v>1652</v>
      </c>
    </row>
    <row r="34" spans="2:19" ht="26.25">
      <c r="B34" s="24">
        <v>18</v>
      </c>
      <c r="C34" s="22" t="s">
        <v>1271</v>
      </c>
      <c r="D34" s="23" t="s">
        <v>5</v>
      </c>
      <c r="E34" s="22" t="s">
        <v>348</v>
      </c>
      <c r="F34" s="22" t="s">
        <v>1270</v>
      </c>
      <c r="G34" s="16">
        <v>1</v>
      </c>
      <c r="H34" s="18">
        <v>6732</v>
      </c>
      <c r="I34" s="21">
        <v>6732</v>
      </c>
      <c r="J34" s="20">
        <v>0</v>
      </c>
      <c r="K34" s="19">
        <v>1</v>
      </c>
      <c r="L34" s="18" t="e">
        <f>#REF!</f>
        <v>#REF!</v>
      </c>
      <c r="M34" s="16" t="e">
        <f>#REF!</f>
        <v>#REF!</v>
      </c>
      <c r="N34" s="17">
        <f t="shared" si="0"/>
        <v>1</v>
      </c>
      <c r="O34" s="16">
        <f t="shared" si="1"/>
        <v>6732</v>
      </c>
      <c r="P34" s="16">
        <f t="shared" si="2"/>
        <v>6732</v>
      </c>
      <c r="Q34" s="16">
        <f t="shared" si="3"/>
        <v>0</v>
      </c>
      <c r="R34" s="16">
        <v>1</v>
      </c>
      <c r="S34" s="16">
        <v>6732</v>
      </c>
    </row>
    <row r="35" spans="2:19" ht="26.25">
      <c r="B35" s="24">
        <v>19</v>
      </c>
      <c r="C35" s="22" t="s">
        <v>1269</v>
      </c>
      <c r="D35" s="23" t="s">
        <v>5</v>
      </c>
      <c r="E35" s="22" t="s">
        <v>348</v>
      </c>
      <c r="F35" s="22" t="s">
        <v>1268</v>
      </c>
      <c r="G35" s="16">
        <v>1</v>
      </c>
      <c r="H35" s="18">
        <v>90</v>
      </c>
      <c r="I35" s="21">
        <v>90</v>
      </c>
      <c r="J35" s="20">
        <v>0</v>
      </c>
      <c r="K35" s="19">
        <v>1</v>
      </c>
      <c r="L35" s="18" t="e">
        <f>#REF!</f>
        <v>#REF!</v>
      </c>
      <c r="M35" s="16" t="e">
        <f>#REF!</f>
        <v>#REF!</v>
      </c>
      <c r="N35" s="17">
        <f t="shared" si="0"/>
        <v>1</v>
      </c>
      <c r="O35" s="16">
        <f t="shared" si="1"/>
        <v>90</v>
      </c>
      <c r="P35" s="16">
        <f t="shared" si="2"/>
        <v>90</v>
      </c>
      <c r="Q35" s="16">
        <f t="shared" si="3"/>
        <v>0</v>
      </c>
      <c r="R35" s="16">
        <v>1</v>
      </c>
      <c r="S35" s="16">
        <v>90</v>
      </c>
    </row>
    <row r="36" spans="2:19" ht="26.25">
      <c r="B36" s="24">
        <v>20</v>
      </c>
      <c r="C36" s="22" t="s">
        <v>1267</v>
      </c>
      <c r="D36" s="23" t="s">
        <v>5</v>
      </c>
      <c r="E36" s="22" t="s">
        <v>348</v>
      </c>
      <c r="F36" s="22" t="s">
        <v>1266</v>
      </c>
      <c r="G36" s="16">
        <v>1</v>
      </c>
      <c r="H36" s="18">
        <v>2930</v>
      </c>
      <c r="I36" s="21">
        <v>2930</v>
      </c>
      <c r="J36" s="20">
        <v>0</v>
      </c>
      <c r="K36" s="19">
        <v>1</v>
      </c>
      <c r="L36" s="18" t="e">
        <f>#REF!</f>
        <v>#REF!</v>
      </c>
      <c r="M36" s="16" t="e">
        <f>#REF!</f>
        <v>#REF!</v>
      </c>
      <c r="N36" s="17">
        <f t="shared" si="0"/>
        <v>1</v>
      </c>
      <c r="O36" s="16">
        <f t="shared" si="1"/>
        <v>2930</v>
      </c>
      <c r="P36" s="16">
        <f t="shared" si="2"/>
        <v>2930</v>
      </c>
      <c r="Q36" s="16">
        <f t="shared" si="3"/>
        <v>0</v>
      </c>
      <c r="R36" s="16">
        <v>1</v>
      </c>
      <c r="S36" s="16">
        <v>2930</v>
      </c>
    </row>
    <row r="37" spans="2:19" ht="26.25">
      <c r="B37" s="24">
        <v>21</v>
      </c>
      <c r="C37" s="22" t="s">
        <v>1265</v>
      </c>
      <c r="D37" s="23" t="s">
        <v>5</v>
      </c>
      <c r="E37" s="22" t="s">
        <v>348</v>
      </c>
      <c r="F37" s="22" t="s">
        <v>1264</v>
      </c>
      <c r="G37" s="16">
        <v>1</v>
      </c>
      <c r="H37" s="18">
        <v>1584</v>
      </c>
      <c r="I37" s="21">
        <v>1584</v>
      </c>
      <c r="J37" s="20">
        <v>0</v>
      </c>
      <c r="K37" s="19">
        <v>1</v>
      </c>
      <c r="L37" s="18" t="e">
        <f>#REF!</f>
        <v>#REF!</v>
      </c>
      <c r="M37" s="16" t="e">
        <f>#REF!</f>
        <v>#REF!</v>
      </c>
      <c r="N37" s="17">
        <f t="shared" si="0"/>
        <v>1</v>
      </c>
      <c r="O37" s="16">
        <f t="shared" si="1"/>
        <v>1584</v>
      </c>
      <c r="P37" s="16">
        <f t="shared" si="2"/>
        <v>1584</v>
      </c>
      <c r="Q37" s="16">
        <f t="shared" si="3"/>
        <v>0</v>
      </c>
      <c r="R37" s="16">
        <v>1</v>
      </c>
      <c r="S37" s="16">
        <v>1584</v>
      </c>
    </row>
    <row r="38" spans="2:19" ht="26.25">
      <c r="B38" s="24">
        <v>22</v>
      </c>
      <c r="C38" s="22" t="s">
        <v>1263</v>
      </c>
      <c r="D38" s="23" t="s">
        <v>5</v>
      </c>
      <c r="E38" s="22" t="s">
        <v>1262</v>
      </c>
      <c r="F38" s="22" t="s">
        <v>1261</v>
      </c>
      <c r="G38" s="16">
        <v>1</v>
      </c>
      <c r="H38" s="18">
        <v>1261</v>
      </c>
      <c r="I38" s="21">
        <v>1261</v>
      </c>
      <c r="J38" s="20">
        <v>0</v>
      </c>
      <c r="K38" s="19">
        <v>1</v>
      </c>
      <c r="L38" s="18" t="e">
        <f>#REF!</f>
        <v>#REF!</v>
      </c>
      <c r="M38" s="16" t="e">
        <f>#REF!</f>
        <v>#REF!</v>
      </c>
      <c r="N38" s="17">
        <f t="shared" si="0"/>
        <v>1</v>
      </c>
      <c r="O38" s="16">
        <f t="shared" si="1"/>
        <v>1261</v>
      </c>
      <c r="P38" s="16">
        <f t="shared" si="2"/>
        <v>1261</v>
      </c>
      <c r="Q38" s="16">
        <f t="shared" si="3"/>
        <v>0</v>
      </c>
      <c r="R38" s="16">
        <v>1</v>
      </c>
      <c r="S38" s="16">
        <v>1261</v>
      </c>
    </row>
    <row r="39" spans="2:19" ht="26.25">
      <c r="B39" s="24">
        <v>23</v>
      </c>
      <c r="C39" s="22" t="s">
        <v>1260</v>
      </c>
      <c r="D39" s="23" t="s">
        <v>5</v>
      </c>
      <c r="E39" s="22" t="s">
        <v>348</v>
      </c>
      <c r="F39" s="22" t="s">
        <v>1259</v>
      </c>
      <c r="G39" s="16">
        <v>1</v>
      </c>
      <c r="H39" s="18">
        <v>3168</v>
      </c>
      <c r="I39" s="21">
        <v>3168</v>
      </c>
      <c r="J39" s="20">
        <v>0</v>
      </c>
      <c r="K39" s="19">
        <v>1</v>
      </c>
      <c r="L39" s="18" t="e">
        <f>#REF!</f>
        <v>#REF!</v>
      </c>
      <c r="M39" s="16" t="e">
        <f>#REF!</f>
        <v>#REF!</v>
      </c>
      <c r="N39" s="17">
        <f t="shared" si="0"/>
        <v>1</v>
      </c>
      <c r="O39" s="16">
        <f t="shared" si="1"/>
        <v>3168</v>
      </c>
      <c r="P39" s="16">
        <f t="shared" si="2"/>
        <v>3168</v>
      </c>
      <c r="Q39" s="16">
        <f t="shared" si="3"/>
        <v>0</v>
      </c>
      <c r="R39" s="16">
        <v>1</v>
      </c>
      <c r="S39" s="16">
        <v>3168</v>
      </c>
    </row>
    <row r="40" spans="2:19" ht="27" thickBot="1">
      <c r="B40" s="24">
        <v>24</v>
      </c>
      <c r="C40" s="22" t="s">
        <v>226</v>
      </c>
      <c r="D40" s="23" t="s">
        <v>5</v>
      </c>
      <c r="E40" s="22" t="s">
        <v>225</v>
      </c>
      <c r="F40" s="22" t="s">
        <v>1258</v>
      </c>
      <c r="G40" s="16">
        <v>1</v>
      </c>
      <c r="H40" s="18">
        <v>5700</v>
      </c>
      <c r="I40" s="21">
        <v>712.5</v>
      </c>
      <c r="J40" s="20">
        <v>4987.5</v>
      </c>
      <c r="K40" s="19">
        <v>1</v>
      </c>
      <c r="L40" s="18" t="e">
        <f>#REF!</f>
        <v>#REF!</v>
      </c>
      <c r="M40" s="16" t="e">
        <f>#REF!</f>
        <v>#REF!</v>
      </c>
      <c r="N40" s="17">
        <f t="shared" si="0"/>
        <v>1</v>
      </c>
      <c r="O40" s="16">
        <f t="shared" si="1"/>
        <v>5700</v>
      </c>
      <c r="P40" s="16">
        <f t="shared" si="2"/>
        <v>712.5</v>
      </c>
      <c r="Q40" s="16">
        <f t="shared" si="3"/>
        <v>4987.5</v>
      </c>
      <c r="R40" s="16">
        <v>1</v>
      </c>
      <c r="S40" s="16">
        <v>5700</v>
      </c>
    </row>
    <row r="41" spans="2:10" ht="27" thickBot="1">
      <c r="B41" s="15"/>
      <c r="C41" s="14" t="s">
        <v>1257</v>
      </c>
      <c r="D41" s="13" t="s">
        <v>0</v>
      </c>
      <c r="E41" s="12" t="s">
        <v>0</v>
      </c>
      <c r="F41" s="12" t="s">
        <v>0</v>
      </c>
      <c r="G41" s="11">
        <f>SUM(Тарнівці!N12:N40)</f>
        <v>24</v>
      </c>
      <c r="H41" s="10">
        <f>SUM(Тарнівці!O12:O40)</f>
        <v>247852.28</v>
      </c>
      <c r="I41" s="9">
        <f>SUM(Тарнівці!P12:P40)</f>
        <v>90964.65</v>
      </c>
      <c r="J41" s="8">
        <f>SUM(Тарнівці!Q12:Q40)</f>
        <v>156887.63</v>
      </c>
    </row>
    <row r="42" spans="2:10" ht="13.5" thickBot="1">
      <c r="B42" s="322" t="s">
        <v>12</v>
      </c>
      <c r="C42" s="323"/>
      <c r="D42" s="26"/>
      <c r="E42" s="26"/>
      <c r="F42" s="26"/>
      <c r="G42" s="26"/>
      <c r="H42" s="26"/>
      <c r="I42" s="26"/>
      <c r="J42" s="25"/>
    </row>
    <row r="43" spans="2:19" ht="53.25" thickBot="1">
      <c r="B43" s="24">
        <v>25</v>
      </c>
      <c r="C43" s="22" t="s">
        <v>1256</v>
      </c>
      <c r="D43" s="23" t="s">
        <v>5</v>
      </c>
      <c r="E43" s="22" t="s">
        <v>842</v>
      </c>
      <c r="F43" s="22" t="s">
        <v>1255</v>
      </c>
      <c r="G43" s="16">
        <v>1</v>
      </c>
      <c r="H43" s="18">
        <v>514720.68000000005</v>
      </c>
      <c r="I43" s="21">
        <v>91914.45000000001</v>
      </c>
      <c r="J43" s="20">
        <v>422806.23000000004</v>
      </c>
      <c r="K43" s="19">
        <v>1</v>
      </c>
      <c r="L43" s="18" t="e">
        <f>#REF!</f>
        <v>#REF!</v>
      </c>
      <c r="M43" s="16" t="e">
        <f>#REF!</f>
        <v>#REF!</v>
      </c>
      <c r="N43" s="17">
        <f>G43</f>
        <v>1</v>
      </c>
      <c r="O43" s="16">
        <f>H43</f>
        <v>514720.68000000005</v>
      </c>
      <c r="P43" s="16">
        <f>I43</f>
        <v>91914.45000000001</v>
      </c>
      <c r="Q43" s="16">
        <f>J43</f>
        <v>422806.23000000004</v>
      </c>
      <c r="R43" s="16">
        <v>1</v>
      </c>
      <c r="S43" s="16">
        <v>514720.68000000005</v>
      </c>
    </row>
    <row r="44" spans="2:10" ht="27" thickBot="1">
      <c r="B44" s="15"/>
      <c r="C44" s="14" t="s">
        <v>1254</v>
      </c>
      <c r="D44" s="13" t="s">
        <v>0</v>
      </c>
      <c r="E44" s="12" t="s">
        <v>0</v>
      </c>
      <c r="F44" s="12" t="s">
        <v>0</v>
      </c>
      <c r="G44" s="11">
        <f>SUM(Тарнівці!N42:N43)</f>
        <v>1</v>
      </c>
      <c r="H44" s="10">
        <f>SUM(Тарнівці!O42:O43)</f>
        <v>514720.68000000005</v>
      </c>
      <c r="I44" s="9">
        <f>SUM(Тарнівці!P42:P43)</f>
        <v>91914.45000000001</v>
      </c>
      <c r="J44" s="8">
        <f>SUM(Тарнівці!Q42:Q43)</f>
        <v>422806.23000000004</v>
      </c>
    </row>
    <row r="45" spans="2:10" ht="13.5" thickBot="1">
      <c r="B45" s="322" t="s">
        <v>219</v>
      </c>
      <c r="C45" s="323"/>
      <c r="D45" s="26"/>
      <c r="E45" s="26"/>
      <c r="F45" s="26"/>
      <c r="G45" s="26"/>
      <c r="H45" s="26"/>
      <c r="I45" s="26"/>
      <c r="J45" s="25"/>
    </row>
    <row r="46" spans="2:19" ht="26.25">
      <c r="B46" s="24">
        <v>26</v>
      </c>
      <c r="C46" s="22" t="s">
        <v>1253</v>
      </c>
      <c r="D46" s="23" t="s">
        <v>5</v>
      </c>
      <c r="E46" s="67" t="s">
        <v>1248</v>
      </c>
      <c r="F46" s="22" t="s">
        <v>1252</v>
      </c>
      <c r="G46" s="16">
        <v>1</v>
      </c>
      <c r="H46" s="18">
        <v>2970</v>
      </c>
      <c r="I46" s="21">
        <v>2970</v>
      </c>
      <c r="J46" s="20">
        <v>0</v>
      </c>
      <c r="K46" s="19">
        <v>1</v>
      </c>
      <c r="L46" s="18" t="e">
        <f>#REF!</f>
        <v>#REF!</v>
      </c>
      <c r="M46" s="16" t="e">
        <f>#REF!</f>
        <v>#REF!</v>
      </c>
      <c r="N46" s="17">
        <f aca="true" t="shared" si="4" ref="N46:Q48">G46</f>
        <v>1</v>
      </c>
      <c r="O46" s="16">
        <f t="shared" si="4"/>
        <v>2970</v>
      </c>
      <c r="P46" s="16">
        <f t="shared" si="4"/>
        <v>2970</v>
      </c>
      <c r="Q46" s="16">
        <f t="shared" si="4"/>
        <v>0</v>
      </c>
      <c r="R46" s="16">
        <v>1</v>
      </c>
      <c r="S46" s="16">
        <v>2970</v>
      </c>
    </row>
    <row r="47" spans="2:19" ht="26.25">
      <c r="B47" s="24">
        <v>27</v>
      </c>
      <c r="C47" s="22" t="s">
        <v>1251</v>
      </c>
      <c r="D47" s="23" t="s">
        <v>5</v>
      </c>
      <c r="E47" s="67" t="s">
        <v>1248</v>
      </c>
      <c r="F47" s="22" t="s">
        <v>1250</v>
      </c>
      <c r="G47" s="16">
        <v>1</v>
      </c>
      <c r="H47" s="18">
        <v>7722</v>
      </c>
      <c r="I47" s="21">
        <v>7722</v>
      </c>
      <c r="J47" s="20">
        <v>0</v>
      </c>
      <c r="K47" s="19">
        <v>1</v>
      </c>
      <c r="L47" s="18" t="e">
        <f>#REF!</f>
        <v>#REF!</v>
      </c>
      <c r="M47" s="16" t="e">
        <f>#REF!</f>
        <v>#REF!</v>
      </c>
      <c r="N47" s="17">
        <f t="shared" si="4"/>
        <v>1</v>
      </c>
      <c r="O47" s="16">
        <f t="shared" si="4"/>
        <v>7722</v>
      </c>
      <c r="P47" s="16">
        <f t="shared" si="4"/>
        <v>7722</v>
      </c>
      <c r="Q47" s="16">
        <f t="shared" si="4"/>
        <v>0</v>
      </c>
      <c r="R47" s="16">
        <v>1</v>
      </c>
      <c r="S47" s="16">
        <v>7722</v>
      </c>
    </row>
    <row r="48" spans="2:19" ht="27" thickBot="1">
      <c r="B48" s="24">
        <v>28</v>
      </c>
      <c r="C48" s="22" t="s">
        <v>1249</v>
      </c>
      <c r="D48" s="23" t="s">
        <v>5</v>
      </c>
      <c r="E48" s="67" t="s">
        <v>1248</v>
      </c>
      <c r="F48" s="22" t="s">
        <v>1247</v>
      </c>
      <c r="G48" s="16">
        <v>1</v>
      </c>
      <c r="H48" s="18">
        <v>1188</v>
      </c>
      <c r="I48" s="21">
        <v>1188</v>
      </c>
      <c r="J48" s="20">
        <v>0</v>
      </c>
      <c r="K48" s="19">
        <v>1</v>
      </c>
      <c r="L48" s="18" t="e">
        <f>#REF!</f>
        <v>#REF!</v>
      </c>
      <c r="M48" s="16" t="e">
        <f>#REF!</f>
        <v>#REF!</v>
      </c>
      <c r="N48" s="17">
        <f t="shared" si="4"/>
        <v>1</v>
      </c>
      <c r="O48" s="16">
        <f t="shared" si="4"/>
        <v>1188</v>
      </c>
      <c r="P48" s="16">
        <f t="shared" si="4"/>
        <v>1188</v>
      </c>
      <c r="Q48" s="16">
        <f t="shared" si="4"/>
        <v>0</v>
      </c>
      <c r="R48" s="16">
        <v>1</v>
      </c>
      <c r="S48" s="16">
        <v>1188</v>
      </c>
    </row>
    <row r="49" spans="2:10" ht="27" thickBot="1">
      <c r="B49" s="15"/>
      <c r="C49" s="14" t="s">
        <v>1246</v>
      </c>
      <c r="D49" s="13" t="s">
        <v>0</v>
      </c>
      <c r="E49" s="12" t="s">
        <v>0</v>
      </c>
      <c r="F49" s="12" t="s">
        <v>0</v>
      </c>
      <c r="G49" s="11">
        <f>SUM(Тарнівці!N45:N48)</f>
        <v>3</v>
      </c>
      <c r="H49" s="10">
        <f>SUM(Тарнівці!O45:O48)</f>
        <v>11880</v>
      </c>
      <c r="I49" s="9">
        <f>SUM(Тарнівці!P45:P48)</f>
        <v>11880</v>
      </c>
      <c r="J49" s="8">
        <f>SUM(Тарнівці!Q45:Q48)</f>
        <v>0</v>
      </c>
    </row>
    <row r="50" spans="2:10" ht="13.5" thickBot="1">
      <c r="B50" s="322" t="s">
        <v>202</v>
      </c>
      <c r="C50" s="323"/>
      <c r="D50" s="26"/>
      <c r="E50" s="26"/>
      <c r="F50" s="26"/>
      <c r="G50" s="26"/>
      <c r="H50" s="26"/>
      <c r="I50" s="26"/>
      <c r="J50" s="25"/>
    </row>
    <row r="51" spans="2:19" ht="52.5">
      <c r="B51" s="24">
        <v>29</v>
      </c>
      <c r="C51" s="22" t="s">
        <v>1245</v>
      </c>
      <c r="D51" s="23" t="s">
        <v>5</v>
      </c>
      <c r="E51" s="22" t="s">
        <v>196</v>
      </c>
      <c r="F51" s="22" t="s">
        <v>1244</v>
      </c>
      <c r="G51" s="16">
        <v>1</v>
      </c>
      <c r="H51" s="18">
        <v>1235</v>
      </c>
      <c r="I51" s="21">
        <v>617.5</v>
      </c>
      <c r="J51" s="20">
        <v>617.5</v>
      </c>
      <c r="K51" s="19">
        <v>1</v>
      </c>
      <c r="L51" s="18" t="e">
        <f>#REF!</f>
        <v>#REF!</v>
      </c>
      <c r="M51" s="16" t="e">
        <f>#REF!</f>
        <v>#REF!</v>
      </c>
      <c r="N51" s="17">
        <f aca="true" t="shared" si="5" ref="N51:Q56">G51</f>
        <v>1</v>
      </c>
      <c r="O51" s="16">
        <f t="shared" si="5"/>
        <v>1235</v>
      </c>
      <c r="P51" s="16">
        <f t="shared" si="5"/>
        <v>617.5</v>
      </c>
      <c r="Q51" s="16">
        <f t="shared" si="5"/>
        <v>617.5</v>
      </c>
      <c r="R51" s="16">
        <v>1</v>
      </c>
      <c r="S51" s="16">
        <v>1235</v>
      </c>
    </row>
    <row r="52" spans="2:19" ht="52.5">
      <c r="B52" s="24">
        <v>30</v>
      </c>
      <c r="C52" s="22" t="s">
        <v>194</v>
      </c>
      <c r="D52" s="23" t="s">
        <v>5</v>
      </c>
      <c r="E52" s="22" t="s">
        <v>193</v>
      </c>
      <c r="F52" s="22" t="s">
        <v>1243</v>
      </c>
      <c r="G52" s="16">
        <v>1</v>
      </c>
      <c r="H52" s="18">
        <v>3367</v>
      </c>
      <c r="I52" s="21">
        <v>1683.5</v>
      </c>
      <c r="J52" s="20">
        <v>1683.5</v>
      </c>
      <c r="K52" s="19">
        <v>1</v>
      </c>
      <c r="L52" s="18" t="e">
        <f>#REF!</f>
        <v>#REF!</v>
      </c>
      <c r="M52" s="16" t="e">
        <f>#REF!</f>
        <v>#REF!</v>
      </c>
      <c r="N52" s="17">
        <f t="shared" si="5"/>
        <v>1</v>
      </c>
      <c r="O52" s="16">
        <f t="shared" si="5"/>
        <v>3367</v>
      </c>
      <c r="P52" s="16">
        <f t="shared" si="5"/>
        <v>1683.5</v>
      </c>
      <c r="Q52" s="16">
        <f t="shared" si="5"/>
        <v>1683.5</v>
      </c>
      <c r="R52" s="16">
        <v>1</v>
      </c>
      <c r="S52" s="16">
        <v>3367</v>
      </c>
    </row>
    <row r="53" spans="2:19" ht="26.25">
      <c r="B53" s="24">
        <v>31</v>
      </c>
      <c r="C53" s="22" t="s">
        <v>191</v>
      </c>
      <c r="D53" s="23" t="s">
        <v>5</v>
      </c>
      <c r="E53" s="22" t="s">
        <v>28</v>
      </c>
      <c r="F53" s="22" t="s">
        <v>190</v>
      </c>
      <c r="G53" s="16">
        <v>1</v>
      </c>
      <c r="H53" s="18">
        <v>2458</v>
      </c>
      <c r="I53" s="21">
        <v>1229</v>
      </c>
      <c r="J53" s="20">
        <v>1229</v>
      </c>
      <c r="K53" s="19">
        <v>1</v>
      </c>
      <c r="L53" s="18" t="e">
        <f>#REF!</f>
        <v>#REF!</v>
      </c>
      <c r="M53" s="16" t="e">
        <f>#REF!</f>
        <v>#REF!</v>
      </c>
      <c r="N53" s="17">
        <f t="shared" si="5"/>
        <v>1</v>
      </c>
      <c r="O53" s="16">
        <f t="shared" si="5"/>
        <v>2458</v>
      </c>
      <c r="P53" s="16">
        <f t="shared" si="5"/>
        <v>1229</v>
      </c>
      <c r="Q53" s="16">
        <f t="shared" si="5"/>
        <v>1229</v>
      </c>
      <c r="R53" s="16">
        <v>1</v>
      </c>
      <c r="S53" s="16">
        <v>2458</v>
      </c>
    </row>
    <row r="54" spans="2:19" ht="39">
      <c r="B54" s="24">
        <v>32</v>
      </c>
      <c r="C54" s="22" t="s">
        <v>330</v>
      </c>
      <c r="D54" s="23" t="s">
        <v>5</v>
      </c>
      <c r="E54" s="22" t="s">
        <v>28</v>
      </c>
      <c r="F54" s="22" t="s">
        <v>329</v>
      </c>
      <c r="G54" s="16">
        <v>1</v>
      </c>
      <c r="H54" s="18">
        <v>2340</v>
      </c>
      <c r="I54" s="21">
        <v>1170</v>
      </c>
      <c r="J54" s="20">
        <v>1170</v>
      </c>
      <c r="K54" s="19">
        <v>1</v>
      </c>
      <c r="L54" s="18" t="e">
        <f>#REF!</f>
        <v>#REF!</v>
      </c>
      <c r="M54" s="16" t="e">
        <f>#REF!</f>
        <v>#REF!</v>
      </c>
      <c r="N54" s="17">
        <f t="shared" si="5"/>
        <v>1</v>
      </c>
      <c r="O54" s="16">
        <f t="shared" si="5"/>
        <v>2340</v>
      </c>
      <c r="P54" s="16">
        <f t="shared" si="5"/>
        <v>1170</v>
      </c>
      <c r="Q54" s="16">
        <f t="shared" si="5"/>
        <v>1170</v>
      </c>
      <c r="R54" s="16">
        <v>1</v>
      </c>
      <c r="S54" s="16">
        <v>2340</v>
      </c>
    </row>
    <row r="55" spans="2:19" ht="39">
      <c r="B55" s="24">
        <v>33</v>
      </c>
      <c r="C55" s="22" t="s">
        <v>186</v>
      </c>
      <c r="D55" s="23" t="s">
        <v>5</v>
      </c>
      <c r="E55" s="22" t="s">
        <v>185</v>
      </c>
      <c r="F55" s="22" t="s">
        <v>1242</v>
      </c>
      <c r="G55" s="16">
        <v>1</v>
      </c>
      <c r="H55" s="18">
        <v>665</v>
      </c>
      <c r="I55" s="21">
        <v>0</v>
      </c>
      <c r="J55" s="20">
        <v>665</v>
      </c>
      <c r="K55" s="19">
        <v>1</v>
      </c>
      <c r="L55" s="18" t="e">
        <f>#REF!</f>
        <v>#REF!</v>
      </c>
      <c r="M55" s="16" t="e">
        <f>#REF!</f>
        <v>#REF!</v>
      </c>
      <c r="N55" s="17">
        <f t="shared" si="5"/>
        <v>1</v>
      </c>
      <c r="O55" s="16">
        <f t="shared" si="5"/>
        <v>665</v>
      </c>
      <c r="P55" s="16">
        <f t="shared" si="5"/>
        <v>0</v>
      </c>
      <c r="Q55" s="16">
        <f t="shared" si="5"/>
        <v>665</v>
      </c>
      <c r="R55" s="16">
        <v>1</v>
      </c>
      <c r="S55" s="16">
        <v>665</v>
      </c>
    </row>
    <row r="56" spans="2:24" ht="53.25" thickBot="1">
      <c r="B56" s="24">
        <v>34</v>
      </c>
      <c r="C56" s="22" t="s">
        <v>179</v>
      </c>
      <c r="D56" s="23" t="s">
        <v>5</v>
      </c>
      <c r="E56" s="22" t="s">
        <v>28</v>
      </c>
      <c r="F56" s="22" t="s">
        <v>178</v>
      </c>
      <c r="G56" s="16">
        <v>1</v>
      </c>
      <c r="H56" s="18">
        <v>549.98</v>
      </c>
      <c r="I56" s="21">
        <v>274.99</v>
      </c>
      <c r="J56" s="20">
        <v>274.99</v>
      </c>
      <c r="K56" s="19">
        <v>1</v>
      </c>
      <c r="L56" s="18" t="e">
        <f>#REF!</f>
        <v>#REF!</v>
      </c>
      <c r="M56" s="16" t="e">
        <f>#REF!</f>
        <v>#REF!</v>
      </c>
      <c r="N56" s="17">
        <f t="shared" si="5"/>
        <v>1</v>
      </c>
      <c r="O56" s="16">
        <f t="shared" si="5"/>
        <v>549.98</v>
      </c>
      <c r="P56" s="16">
        <f t="shared" si="5"/>
        <v>274.99</v>
      </c>
      <c r="Q56" s="16">
        <f t="shared" si="5"/>
        <v>274.99</v>
      </c>
      <c r="R56" s="16">
        <v>1</v>
      </c>
      <c r="S56" s="16">
        <v>549.98</v>
      </c>
      <c r="X56" s="2"/>
    </row>
    <row r="57" spans="2:26" ht="27" thickBot="1">
      <c r="B57" s="15"/>
      <c r="C57" s="14" t="s">
        <v>1241</v>
      </c>
      <c r="D57" s="13" t="s">
        <v>0</v>
      </c>
      <c r="E57" s="12" t="s">
        <v>0</v>
      </c>
      <c r="F57" s="12" t="s">
        <v>0</v>
      </c>
      <c r="G57" s="11">
        <f>SUM(Тарнівці!N50:N56)</f>
        <v>6</v>
      </c>
      <c r="H57" s="10">
        <f>SUM(Тарнівці!O50:O56)</f>
        <v>10614.98</v>
      </c>
      <c r="I57" s="9">
        <f>SUM(Тарнівці!P50:P56)</f>
        <v>4974.99</v>
      </c>
      <c r="J57" s="8">
        <f>SUM(Тарнівці!Q50:Q56)</f>
        <v>5639.99</v>
      </c>
      <c r="X57" s="56"/>
      <c r="Y57" s="56"/>
      <c r="Z57" s="56"/>
    </row>
    <row r="58" spans="2:10" ht="13.5" thickBot="1">
      <c r="B58" s="322" t="s">
        <v>176</v>
      </c>
      <c r="C58" s="323"/>
      <c r="D58" s="26"/>
      <c r="E58" s="26"/>
      <c r="F58" s="26"/>
      <c r="G58" s="26"/>
      <c r="H58" s="26"/>
      <c r="I58" s="26"/>
      <c r="J58" s="25"/>
    </row>
    <row r="59" spans="2:19" ht="26.25">
      <c r="B59" s="24">
        <v>35</v>
      </c>
      <c r="C59" s="22" t="s">
        <v>323</v>
      </c>
      <c r="D59" s="23" t="s">
        <v>5</v>
      </c>
      <c r="E59" s="22" t="s">
        <v>124</v>
      </c>
      <c r="F59" s="22" t="s">
        <v>1240</v>
      </c>
      <c r="G59" s="16">
        <v>1</v>
      </c>
      <c r="H59" s="18">
        <v>864.07</v>
      </c>
      <c r="I59" s="21">
        <v>432.04</v>
      </c>
      <c r="J59" s="20">
        <v>432.03000000000003</v>
      </c>
      <c r="K59" s="19">
        <v>1</v>
      </c>
      <c r="L59" s="18" t="e">
        <f>#REF!</f>
        <v>#REF!</v>
      </c>
      <c r="M59" s="16" t="e">
        <f>#REF!</f>
        <v>#REF!</v>
      </c>
      <c r="N59" s="17">
        <f aca="true" t="shared" si="6" ref="N59:N75">G59</f>
        <v>1</v>
      </c>
      <c r="O59" s="16">
        <f aca="true" t="shared" si="7" ref="O59:O75">H59</f>
        <v>864.07</v>
      </c>
      <c r="P59" s="16">
        <f aca="true" t="shared" si="8" ref="P59:P75">I59</f>
        <v>432.04</v>
      </c>
      <c r="Q59" s="16">
        <f aca="true" t="shared" si="9" ref="Q59:Q75">J59</f>
        <v>432.03000000000003</v>
      </c>
      <c r="R59" s="16">
        <v>1</v>
      </c>
      <c r="S59" s="16">
        <v>864.07</v>
      </c>
    </row>
    <row r="60" spans="2:19" ht="26.25">
      <c r="B60" s="24">
        <v>36</v>
      </c>
      <c r="C60" s="22" t="s">
        <v>321</v>
      </c>
      <c r="D60" s="23" t="s">
        <v>5</v>
      </c>
      <c r="E60" s="22" t="s">
        <v>124</v>
      </c>
      <c r="F60" s="22" t="s">
        <v>1239</v>
      </c>
      <c r="G60" s="16">
        <v>1</v>
      </c>
      <c r="H60" s="18">
        <v>611.9100000000001</v>
      </c>
      <c r="I60" s="21">
        <v>305.96000000000004</v>
      </c>
      <c r="J60" s="20">
        <v>305.95</v>
      </c>
      <c r="K60" s="19">
        <v>1</v>
      </c>
      <c r="L60" s="18" t="e">
        <f>#REF!</f>
        <v>#REF!</v>
      </c>
      <c r="M60" s="16" t="e">
        <f>#REF!</f>
        <v>#REF!</v>
      </c>
      <c r="N60" s="17">
        <f t="shared" si="6"/>
        <v>1</v>
      </c>
      <c r="O60" s="16">
        <f t="shared" si="7"/>
        <v>611.9100000000001</v>
      </c>
      <c r="P60" s="16">
        <f t="shared" si="8"/>
        <v>305.96000000000004</v>
      </c>
      <c r="Q60" s="16">
        <f t="shared" si="9"/>
        <v>305.95</v>
      </c>
      <c r="R60" s="16">
        <v>1</v>
      </c>
      <c r="S60" s="16">
        <v>611.9100000000001</v>
      </c>
    </row>
    <row r="61" spans="2:19" ht="26.25">
      <c r="B61" s="24">
        <v>37</v>
      </c>
      <c r="C61" s="22" t="s">
        <v>319</v>
      </c>
      <c r="D61" s="23" t="s">
        <v>5</v>
      </c>
      <c r="E61" s="22" t="s">
        <v>124</v>
      </c>
      <c r="F61" s="22" t="s">
        <v>1238</v>
      </c>
      <c r="G61" s="16">
        <v>1</v>
      </c>
      <c r="H61" s="18">
        <v>3798</v>
      </c>
      <c r="I61" s="21">
        <v>1899</v>
      </c>
      <c r="J61" s="20">
        <v>1899</v>
      </c>
      <c r="K61" s="19">
        <v>1</v>
      </c>
      <c r="L61" s="18" t="e">
        <f>#REF!</f>
        <v>#REF!</v>
      </c>
      <c r="M61" s="16" t="e">
        <f>#REF!</f>
        <v>#REF!</v>
      </c>
      <c r="N61" s="17">
        <f t="shared" si="6"/>
        <v>1</v>
      </c>
      <c r="O61" s="16">
        <f t="shared" si="7"/>
        <v>3798</v>
      </c>
      <c r="P61" s="16">
        <f t="shared" si="8"/>
        <v>1899</v>
      </c>
      <c r="Q61" s="16">
        <f t="shared" si="9"/>
        <v>1899</v>
      </c>
      <c r="R61" s="16">
        <v>1</v>
      </c>
      <c r="S61" s="16">
        <v>3798</v>
      </c>
    </row>
    <row r="62" spans="2:19" ht="26.25">
      <c r="B62" s="24">
        <v>38</v>
      </c>
      <c r="C62" s="22" t="s">
        <v>577</v>
      </c>
      <c r="D62" s="23" t="s">
        <v>5</v>
      </c>
      <c r="E62" s="22" t="s">
        <v>158</v>
      </c>
      <c r="F62" s="22" t="s">
        <v>1237</v>
      </c>
      <c r="G62" s="16">
        <v>1</v>
      </c>
      <c r="H62" s="18">
        <v>460</v>
      </c>
      <c r="I62" s="21">
        <v>230</v>
      </c>
      <c r="J62" s="20">
        <v>230</v>
      </c>
      <c r="K62" s="19">
        <v>1</v>
      </c>
      <c r="L62" s="18" t="e">
        <f>#REF!</f>
        <v>#REF!</v>
      </c>
      <c r="M62" s="16" t="e">
        <f>#REF!</f>
        <v>#REF!</v>
      </c>
      <c r="N62" s="17">
        <f t="shared" si="6"/>
        <v>1</v>
      </c>
      <c r="O62" s="16">
        <f t="shared" si="7"/>
        <v>460</v>
      </c>
      <c r="P62" s="16">
        <f t="shared" si="8"/>
        <v>230</v>
      </c>
      <c r="Q62" s="16">
        <f t="shared" si="9"/>
        <v>230</v>
      </c>
      <c r="R62" s="16">
        <v>1</v>
      </c>
      <c r="S62" s="16">
        <v>460</v>
      </c>
    </row>
    <row r="63" spans="2:19" ht="26.25">
      <c r="B63" s="24">
        <v>39</v>
      </c>
      <c r="C63" s="22" t="s">
        <v>577</v>
      </c>
      <c r="D63" s="23" t="s">
        <v>5</v>
      </c>
      <c r="E63" s="22" t="s">
        <v>158</v>
      </c>
      <c r="F63" s="22" t="s">
        <v>1236</v>
      </c>
      <c r="G63" s="16">
        <v>1</v>
      </c>
      <c r="H63" s="18">
        <v>460</v>
      </c>
      <c r="I63" s="21">
        <v>230</v>
      </c>
      <c r="J63" s="20">
        <v>230</v>
      </c>
      <c r="K63" s="19">
        <v>1</v>
      </c>
      <c r="L63" s="18" t="e">
        <f>#REF!</f>
        <v>#REF!</v>
      </c>
      <c r="M63" s="16" t="e">
        <f>#REF!</f>
        <v>#REF!</v>
      </c>
      <c r="N63" s="17">
        <f t="shared" si="6"/>
        <v>1</v>
      </c>
      <c r="O63" s="16">
        <f t="shared" si="7"/>
        <v>460</v>
      </c>
      <c r="P63" s="16">
        <f t="shared" si="8"/>
        <v>230</v>
      </c>
      <c r="Q63" s="16">
        <f t="shared" si="9"/>
        <v>230</v>
      </c>
      <c r="R63" s="16">
        <v>1</v>
      </c>
      <c r="S63" s="16">
        <v>460</v>
      </c>
    </row>
    <row r="64" spans="2:19" ht="26.25">
      <c r="B64" s="24">
        <v>40</v>
      </c>
      <c r="C64" s="22" t="s">
        <v>577</v>
      </c>
      <c r="D64" s="23" t="s">
        <v>5</v>
      </c>
      <c r="E64" s="22" t="s">
        <v>158</v>
      </c>
      <c r="F64" s="22" t="s">
        <v>1235</v>
      </c>
      <c r="G64" s="16">
        <v>1</v>
      </c>
      <c r="H64" s="18">
        <v>460</v>
      </c>
      <c r="I64" s="21">
        <v>230</v>
      </c>
      <c r="J64" s="20">
        <v>230</v>
      </c>
      <c r="K64" s="19">
        <v>1</v>
      </c>
      <c r="L64" s="18" t="e">
        <f>#REF!</f>
        <v>#REF!</v>
      </c>
      <c r="M64" s="16" t="e">
        <f>#REF!</f>
        <v>#REF!</v>
      </c>
      <c r="N64" s="17">
        <f t="shared" si="6"/>
        <v>1</v>
      </c>
      <c r="O64" s="16">
        <f t="shared" si="7"/>
        <v>460</v>
      </c>
      <c r="P64" s="16">
        <f t="shared" si="8"/>
        <v>230</v>
      </c>
      <c r="Q64" s="16">
        <f t="shared" si="9"/>
        <v>230</v>
      </c>
      <c r="R64" s="16">
        <v>1</v>
      </c>
      <c r="S64" s="16">
        <v>460</v>
      </c>
    </row>
    <row r="65" spans="2:19" ht="26.25">
      <c r="B65" s="24">
        <v>41</v>
      </c>
      <c r="C65" s="22" t="s">
        <v>577</v>
      </c>
      <c r="D65" s="23" t="s">
        <v>5</v>
      </c>
      <c r="E65" s="22" t="s">
        <v>158</v>
      </c>
      <c r="F65" s="22" t="s">
        <v>1234</v>
      </c>
      <c r="G65" s="16">
        <v>1</v>
      </c>
      <c r="H65" s="18">
        <v>460</v>
      </c>
      <c r="I65" s="21">
        <v>230</v>
      </c>
      <c r="J65" s="20">
        <v>230</v>
      </c>
      <c r="K65" s="19">
        <v>1</v>
      </c>
      <c r="L65" s="18" t="e">
        <f>#REF!</f>
        <v>#REF!</v>
      </c>
      <c r="M65" s="16" t="e">
        <f>#REF!</f>
        <v>#REF!</v>
      </c>
      <c r="N65" s="17">
        <f t="shared" si="6"/>
        <v>1</v>
      </c>
      <c r="O65" s="16">
        <f t="shared" si="7"/>
        <v>460</v>
      </c>
      <c r="P65" s="16">
        <f t="shared" si="8"/>
        <v>230</v>
      </c>
      <c r="Q65" s="16">
        <f t="shared" si="9"/>
        <v>230</v>
      </c>
      <c r="R65" s="16">
        <v>1</v>
      </c>
      <c r="S65" s="16">
        <v>460</v>
      </c>
    </row>
    <row r="66" spans="2:19" ht="26.25">
      <c r="B66" s="24">
        <v>42</v>
      </c>
      <c r="C66" s="22" t="s">
        <v>164</v>
      </c>
      <c r="D66" s="23" t="s">
        <v>5</v>
      </c>
      <c r="E66" s="22" t="s">
        <v>161</v>
      </c>
      <c r="F66" s="22" t="s">
        <v>1233</v>
      </c>
      <c r="G66" s="16">
        <v>1</v>
      </c>
      <c r="H66" s="18">
        <v>395</v>
      </c>
      <c r="I66" s="21">
        <v>198</v>
      </c>
      <c r="J66" s="20">
        <v>197</v>
      </c>
      <c r="K66" s="19">
        <v>1</v>
      </c>
      <c r="L66" s="18" t="e">
        <f>#REF!</f>
        <v>#REF!</v>
      </c>
      <c r="M66" s="16" t="e">
        <f>#REF!</f>
        <v>#REF!</v>
      </c>
      <c r="N66" s="17">
        <f t="shared" si="6"/>
        <v>1</v>
      </c>
      <c r="O66" s="16">
        <f t="shared" si="7"/>
        <v>395</v>
      </c>
      <c r="P66" s="16">
        <f t="shared" si="8"/>
        <v>198</v>
      </c>
      <c r="Q66" s="16">
        <f t="shared" si="9"/>
        <v>197</v>
      </c>
      <c r="R66" s="16">
        <v>1</v>
      </c>
      <c r="S66" s="16">
        <v>395</v>
      </c>
    </row>
    <row r="67" spans="2:19" ht="26.25">
      <c r="B67" s="24">
        <v>43</v>
      </c>
      <c r="C67" s="22" t="s">
        <v>154</v>
      </c>
      <c r="D67" s="23" t="s">
        <v>5</v>
      </c>
      <c r="E67" s="22" t="s">
        <v>149</v>
      </c>
      <c r="F67" s="22" t="s">
        <v>1232</v>
      </c>
      <c r="G67" s="16">
        <v>1</v>
      </c>
      <c r="H67" s="18">
        <v>690</v>
      </c>
      <c r="I67" s="21">
        <v>345</v>
      </c>
      <c r="J67" s="20">
        <v>345</v>
      </c>
      <c r="K67" s="19">
        <v>1</v>
      </c>
      <c r="L67" s="18" t="e">
        <f>#REF!</f>
        <v>#REF!</v>
      </c>
      <c r="M67" s="16" t="e">
        <f>#REF!</f>
        <v>#REF!</v>
      </c>
      <c r="N67" s="17">
        <f t="shared" si="6"/>
        <v>1</v>
      </c>
      <c r="O67" s="16">
        <f t="shared" si="7"/>
        <v>690</v>
      </c>
      <c r="P67" s="16">
        <f t="shared" si="8"/>
        <v>345</v>
      </c>
      <c r="Q67" s="16">
        <f t="shared" si="9"/>
        <v>345</v>
      </c>
      <c r="R67" s="16">
        <v>1</v>
      </c>
      <c r="S67" s="16">
        <v>690</v>
      </c>
    </row>
    <row r="68" spans="2:19" ht="26.25">
      <c r="B68" s="24">
        <v>44</v>
      </c>
      <c r="C68" s="22" t="s">
        <v>150</v>
      </c>
      <c r="D68" s="23" t="s">
        <v>5</v>
      </c>
      <c r="E68" s="22" t="s">
        <v>149</v>
      </c>
      <c r="F68" s="22" t="s">
        <v>1231</v>
      </c>
      <c r="G68" s="16">
        <v>1</v>
      </c>
      <c r="H68" s="18">
        <v>679</v>
      </c>
      <c r="I68" s="21">
        <v>340</v>
      </c>
      <c r="J68" s="20">
        <v>339</v>
      </c>
      <c r="K68" s="19">
        <v>1</v>
      </c>
      <c r="L68" s="18" t="e">
        <f>#REF!</f>
        <v>#REF!</v>
      </c>
      <c r="M68" s="16" t="e">
        <f>#REF!</f>
        <v>#REF!</v>
      </c>
      <c r="N68" s="17">
        <f t="shared" si="6"/>
        <v>1</v>
      </c>
      <c r="O68" s="16">
        <f t="shared" si="7"/>
        <v>679</v>
      </c>
      <c r="P68" s="16">
        <f t="shared" si="8"/>
        <v>340</v>
      </c>
      <c r="Q68" s="16">
        <f t="shared" si="9"/>
        <v>339</v>
      </c>
      <c r="R68" s="16">
        <v>1</v>
      </c>
      <c r="S68" s="16">
        <v>679</v>
      </c>
    </row>
    <row r="69" spans="2:19" ht="39">
      <c r="B69" s="24">
        <v>45</v>
      </c>
      <c r="C69" s="22" t="s">
        <v>143</v>
      </c>
      <c r="D69" s="23" t="s">
        <v>5</v>
      </c>
      <c r="E69" s="22" t="s">
        <v>142</v>
      </c>
      <c r="F69" s="22" t="s">
        <v>1230</v>
      </c>
      <c r="G69" s="16">
        <v>1</v>
      </c>
      <c r="H69" s="18">
        <v>394</v>
      </c>
      <c r="I69" s="21">
        <v>197</v>
      </c>
      <c r="J69" s="20">
        <v>197</v>
      </c>
      <c r="K69" s="19">
        <v>1</v>
      </c>
      <c r="L69" s="18" t="e">
        <f>#REF!</f>
        <v>#REF!</v>
      </c>
      <c r="M69" s="16" t="e">
        <f>#REF!</f>
        <v>#REF!</v>
      </c>
      <c r="N69" s="17">
        <f t="shared" si="6"/>
        <v>1</v>
      </c>
      <c r="O69" s="16">
        <f t="shared" si="7"/>
        <v>394</v>
      </c>
      <c r="P69" s="16">
        <f t="shared" si="8"/>
        <v>197</v>
      </c>
      <c r="Q69" s="16">
        <f t="shared" si="9"/>
        <v>197</v>
      </c>
      <c r="R69" s="16">
        <v>1</v>
      </c>
      <c r="S69" s="16">
        <v>394</v>
      </c>
    </row>
    <row r="70" spans="2:19" ht="26.25">
      <c r="B70" s="24">
        <v>46</v>
      </c>
      <c r="C70" s="22" t="s">
        <v>137</v>
      </c>
      <c r="D70" s="23" t="s">
        <v>5</v>
      </c>
      <c r="E70" s="22" t="s">
        <v>136</v>
      </c>
      <c r="F70" s="22" t="s">
        <v>1229</v>
      </c>
      <c r="G70" s="16">
        <v>1</v>
      </c>
      <c r="H70" s="18">
        <v>384</v>
      </c>
      <c r="I70" s="21">
        <v>192</v>
      </c>
      <c r="J70" s="20">
        <v>192</v>
      </c>
      <c r="K70" s="19">
        <v>1</v>
      </c>
      <c r="L70" s="18" t="e">
        <f>#REF!</f>
        <v>#REF!</v>
      </c>
      <c r="M70" s="16" t="e">
        <f>#REF!</f>
        <v>#REF!</v>
      </c>
      <c r="N70" s="17">
        <f t="shared" si="6"/>
        <v>1</v>
      </c>
      <c r="O70" s="16">
        <f t="shared" si="7"/>
        <v>384</v>
      </c>
      <c r="P70" s="16">
        <f t="shared" si="8"/>
        <v>192</v>
      </c>
      <c r="Q70" s="16">
        <f t="shared" si="9"/>
        <v>192</v>
      </c>
      <c r="R70" s="16">
        <v>1</v>
      </c>
      <c r="S70" s="16">
        <v>384</v>
      </c>
    </row>
    <row r="71" spans="2:19" ht="26.25">
      <c r="B71" s="24">
        <v>47</v>
      </c>
      <c r="C71" s="22" t="s">
        <v>132</v>
      </c>
      <c r="D71" s="23" t="s">
        <v>5</v>
      </c>
      <c r="E71" s="22" t="s">
        <v>124</v>
      </c>
      <c r="F71" s="22" t="s">
        <v>1228</v>
      </c>
      <c r="G71" s="16">
        <v>1</v>
      </c>
      <c r="H71" s="18">
        <v>150</v>
      </c>
      <c r="I71" s="21">
        <v>75</v>
      </c>
      <c r="J71" s="20">
        <v>75</v>
      </c>
      <c r="K71" s="19">
        <v>1</v>
      </c>
      <c r="L71" s="18" t="e">
        <f>#REF!</f>
        <v>#REF!</v>
      </c>
      <c r="M71" s="16" t="e">
        <f>#REF!</f>
        <v>#REF!</v>
      </c>
      <c r="N71" s="17">
        <f t="shared" si="6"/>
        <v>1</v>
      </c>
      <c r="O71" s="16">
        <f t="shared" si="7"/>
        <v>150</v>
      </c>
      <c r="P71" s="16">
        <f t="shared" si="8"/>
        <v>75</v>
      </c>
      <c r="Q71" s="16">
        <f t="shared" si="9"/>
        <v>75</v>
      </c>
      <c r="R71" s="16">
        <v>1</v>
      </c>
      <c r="S71" s="16">
        <v>150</v>
      </c>
    </row>
    <row r="72" spans="2:19" ht="26.25">
      <c r="B72" s="24">
        <v>48</v>
      </c>
      <c r="C72" s="22" t="s">
        <v>130</v>
      </c>
      <c r="D72" s="23" t="s">
        <v>5</v>
      </c>
      <c r="E72" s="22" t="s">
        <v>124</v>
      </c>
      <c r="F72" s="22" t="s">
        <v>1227</v>
      </c>
      <c r="G72" s="16">
        <v>1</v>
      </c>
      <c r="H72" s="18">
        <v>150</v>
      </c>
      <c r="I72" s="21">
        <v>75</v>
      </c>
      <c r="J72" s="20">
        <v>75</v>
      </c>
      <c r="K72" s="19">
        <v>1</v>
      </c>
      <c r="L72" s="18" t="e">
        <f>#REF!</f>
        <v>#REF!</v>
      </c>
      <c r="M72" s="16" t="e">
        <f>#REF!</f>
        <v>#REF!</v>
      </c>
      <c r="N72" s="17">
        <f t="shared" si="6"/>
        <v>1</v>
      </c>
      <c r="O72" s="16">
        <f t="shared" si="7"/>
        <v>150</v>
      </c>
      <c r="P72" s="16">
        <f t="shared" si="8"/>
        <v>75</v>
      </c>
      <c r="Q72" s="16">
        <f t="shared" si="9"/>
        <v>75</v>
      </c>
      <c r="R72" s="16">
        <v>1</v>
      </c>
      <c r="S72" s="16">
        <v>150</v>
      </c>
    </row>
    <row r="73" spans="2:19" ht="26.25">
      <c r="B73" s="24">
        <v>49</v>
      </c>
      <c r="C73" s="22" t="s">
        <v>1083</v>
      </c>
      <c r="D73" s="23" t="s">
        <v>5</v>
      </c>
      <c r="E73" s="22" t="s">
        <v>124</v>
      </c>
      <c r="F73" s="22" t="s">
        <v>1226</v>
      </c>
      <c r="G73" s="16">
        <v>1</v>
      </c>
      <c r="H73" s="18">
        <v>3830</v>
      </c>
      <c r="I73" s="21">
        <v>1915</v>
      </c>
      <c r="J73" s="20">
        <v>1915</v>
      </c>
      <c r="K73" s="19">
        <v>1</v>
      </c>
      <c r="L73" s="18" t="e">
        <f>#REF!</f>
        <v>#REF!</v>
      </c>
      <c r="M73" s="16" t="e">
        <f>#REF!</f>
        <v>#REF!</v>
      </c>
      <c r="N73" s="17">
        <f t="shared" si="6"/>
        <v>1</v>
      </c>
      <c r="O73" s="16">
        <f t="shared" si="7"/>
        <v>3830</v>
      </c>
      <c r="P73" s="16">
        <f t="shared" si="8"/>
        <v>1915</v>
      </c>
      <c r="Q73" s="16">
        <f t="shared" si="9"/>
        <v>1915</v>
      </c>
      <c r="R73" s="16">
        <v>1</v>
      </c>
      <c r="S73" s="16">
        <v>3830</v>
      </c>
    </row>
    <row r="74" spans="2:19" ht="26.25">
      <c r="B74" s="24">
        <v>50</v>
      </c>
      <c r="C74" s="22" t="s">
        <v>32</v>
      </c>
      <c r="D74" s="23" t="s">
        <v>5</v>
      </c>
      <c r="E74" s="22" t="s">
        <v>31</v>
      </c>
      <c r="F74" s="22" t="s">
        <v>30</v>
      </c>
      <c r="G74" s="16">
        <v>1</v>
      </c>
      <c r="H74" s="18">
        <v>10.870000000000001</v>
      </c>
      <c r="I74" s="21">
        <v>5</v>
      </c>
      <c r="J74" s="20">
        <v>5.87</v>
      </c>
      <c r="K74" s="19">
        <v>1</v>
      </c>
      <c r="L74" s="18" t="e">
        <f>#REF!</f>
        <v>#REF!</v>
      </c>
      <c r="M74" s="16" t="e">
        <f>#REF!</f>
        <v>#REF!</v>
      </c>
      <c r="N74" s="17">
        <f t="shared" si="6"/>
        <v>1</v>
      </c>
      <c r="O74" s="16">
        <f t="shared" si="7"/>
        <v>10.870000000000001</v>
      </c>
      <c r="P74" s="16">
        <f t="shared" si="8"/>
        <v>5</v>
      </c>
      <c r="Q74" s="16">
        <f t="shared" si="9"/>
        <v>5.87</v>
      </c>
      <c r="R74" s="16">
        <v>1</v>
      </c>
      <c r="S74" s="16">
        <v>10.870000000000001</v>
      </c>
    </row>
    <row r="75" spans="2:19" ht="66" thickBot="1">
      <c r="B75" s="24">
        <v>51</v>
      </c>
      <c r="C75" s="22" t="s">
        <v>618</v>
      </c>
      <c r="D75" s="23" t="s">
        <v>5</v>
      </c>
      <c r="E75" s="22" t="s">
        <v>28</v>
      </c>
      <c r="F75" s="22" t="s">
        <v>27</v>
      </c>
      <c r="G75" s="16">
        <v>1</v>
      </c>
      <c r="H75" s="18">
        <v>215</v>
      </c>
      <c r="I75" s="21">
        <v>107.5</v>
      </c>
      <c r="J75" s="20">
        <v>107.5</v>
      </c>
      <c r="K75" s="19">
        <v>1</v>
      </c>
      <c r="L75" s="18" t="e">
        <f>#REF!</f>
        <v>#REF!</v>
      </c>
      <c r="M75" s="16" t="e">
        <f>#REF!</f>
        <v>#REF!</v>
      </c>
      <c r="N75" s="17">
        <f t="shared" si="6"/>
        <v>1</v>
      </c>
      <c r="O75" s="16">
        <f t="shared" si="7"/>
        <v>215</v>
      </c>
      <c r="P75" s="16">
        <f t="shared" si="8"/>
        <v>107.5</v>
      </c>
      <c r="Q75" s="16">
        <f t="shared" si="9"/>
        <v>107.5</v>
      </c>
      <c r="R75" s="16">
        <v>1</v>
      </c>
      <c r="S75" s="16">
        <v>215</v>
      </c>
    </row>
    <row r="76" spans="2:10" ht="27" thickBot="1">
      <c r="B76" s="15"/>
      <c r="C76" s="14" t="s">
        <v>1225</v>
      </c>
      <c r="D76" s="13" t="s">
        <v>0</v>
      </c>
      <c r="E76" s="12" t="s">
        <v>0</v>
      </c>
      <c r="F76" s="12" t="s">
        <v>0</v>
      </c>
      <c r="G76" s="11">
        <f>SUM(Тарнівці!N58:N75)</f>
        <v>17</v>
      </c>
      <c r="H76" s="10">
        <f>SUM(Тарнівці!O58:O75)</f>
        <v>14011.85</v>
      </c>
      <c r="I76" s="9">
        <f>SUM(Тарнівці!P58:P75)</f>
        <v>7006.5</v>
      </c>
      <c r="J76" s="8">
        <f>SUM(Тарнівці!Q58:Q75)</f>
        <v>7005.349999999999</v>
      </c>
    </row>
    <row r="77" spans="2:10" ht="13.5" thickBot="1">
      <c r="B77" s="322" t="s">
        <v>25</v>
      </c>
      <c r="C77" s="323"/>
      <c r="D77" s="26"/>
      <c r="E77" s="26"/>
      <c r="F77" s="26"/>
      <c r="G77" s="26"/>
      <c r="H77" s="26"/>
      <c r="I77" s="26"/>
      <c r="J77" s="25"/>
    </row>
    <row r="78" spans="2:19" ht="39.75" thickBot="1">
      <c r="B78" s="24">
        <v>52</v>
      </c>
      <c r="C78" s="22" t="s">
        <v>17</v>
      </c>
      <c r="D78" s="23" t="s">
        <v>16</v>
      </c>
      <c r="E78" s="22" t="s">
        <v>15</v>
      </c>
      <c r="F78" s="22" t="s">
        <v>14</v>
      </c>
      <c r="G78" s="16">
        <v>2</v>
      </c>
      <c r="H78" s="18">
        <v>465</v>
      </c>
      <c r="I78" s="21">
        <v>232</v>
      </c>
      <c r="J78" s="20">
        <v>233</v>
      </c>
      <c r="K78" s="19">
        <v>1</v>
      </c>
      <c r="L78" s="18" t="e">
        <f>#REF!</f>
        <v>#REF!</v>
      </c>
      <c r="M78" s="16" t="e">
        <f>#REF!</f>
        <v>#REF!</v>
      </c>
      <c r="N78" s="17">
        <f>G78</f>
        <v>2</v>
      </c>
      <c r="O78" s="16">
        <f>H78</f>
        <v>465</v>
      </c>
      <c r="P78" s="16">
        <f>I78</f>
        <v>232</v>
      </c>
      <c r="Q78" s="16">
        <f>J78</f>
        <v>233</v>
      </c>
      <c r="R78" s="16">
        <v>2</v>
      </c>
      <c r="S78" s="16">
        <v>465</v>
      </c>
    </row>
    <row r="79" spans="2:10" ht="27" thickBot="1">
      <c r="B79" s="15"/>
      <c r="C79" s="14" t="s">
        <v>1224</v>
      </c>
      <c r="D79" s="13" t="s">
        <v>0</v>
      </c>
      <c r="E79" s="12" t="s">
        <v>0</v>
      </c>
      <c r="F79" s="12" t="s">
        <v>0</v>
      </c>
      <c r="G79" s="11">
        <f>SUM(Тарнівці!N77:N78)</f>
        <v>2</v>
      </c>
      <c r="H79" s="10">
        <f>SUM(Тарнівці!O77:O78)</f>
        <v>465</v>
      </c>
      <c r="I79" s="9">
        <f>SUM(Тарнівці!P77:P78)</f>
        <v>232</v>
      </c>
      <c r="J79" s="8">
        <f>SUM(Тарнівці!Q77:Q78)</f>
        <v>233</v>
      </c>
    </row>
    <row r="80" spans="2:10" ht="13.5" thickBot="1">
      <c r="B80" s="7"/>
      <c r="C80" s="6" t="s">
        <v>1</v>
      </c>
      <c r="D80" s="5" t="s">
        <v>0</v>
      </c>
      <c r="E80" s="4" t="s">
        <v>0</v>
      </c>
      <c r="F80" s="4" t="s">
        <v>0</v>
      </c>
      <c r="G80" s="71">
        <f>SUM(Тарнівці!N12:N79)</f>
        <v>53</v>
      </c>
      <c r="H80" s="70">
        <f>SUM(Тарнівці!O12:O79)</f>
        <v>799544.79</v>
      </c>
      <c r="I80" s="69">
        <f>SUM(Тарнівці!P12:P79)</f>
        <v>206972.59</v>
      </c>
      <c r="J80" s="68">
        <f>SUM(Тарнівці!Q12:Q79)</f>
        <v>592572.2000000001</v>
      </c>
    </row>
    <row r="83" spans="3:9" ht="14.25">
      <c r="C83" s="331" t="s">
        <v>1326</v>
      </c>
      <c r="D83" s="254" t="s">
        <v>1327</v>
      </c>
      <c r="E83" s="254"/>
      <c r="F83" s="254"/>
      <c r="G83" s="254"/>
      <c r="I83" s="331" t="s">
        <v>1328</v>
      </c>
    </row>
  </sheetData>
  <sheetProtection/>
  <mergeCells count="14">
    <mergeCell ref="C13:C14"/>
    <mergeCell ref="E13:E14"/>
    <mergeCell ref="B45:C45"/>
    <mergeCell ref="B50:C50"/>
    <mergeCell ref="D83:G83"/>
    <mergeCell ref="B58:C58"/>
    <mergeCell ref="B77:C77"/>
    <mergeCell ref="B10:J10"/>
    <mergeCell ref="B11:J11"/>
    <mergeCell ref="D13:D14"/>
    <mergeCell ref="B16:C16"/>
    <mergeCell ref="B42:C42"/>
    <mergeCell ref="G13:J13"/>
    <mergeCell ref="B13:B14"/>
  </mergeCells>
  <printOptions horizontalCentered="1"/>
  <pageMargins left="0.1968503937007874" right="0.1968503937007874" top="0.1968503937007874" bottom="0.1968503937007874" header="0" footer="0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2021-06-10T09:56:19Z</dcterms:modified>
  <cp:category/>
  <cp:version/>
  <cp:contentType/>
  <cp:contentStatus/>
</cp:coreProperties>
</file>